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20" windowWidth="7545" windowHeight="4365" tabRatio="926" activeTab="0"/>
  </bookViews>
  <sheets>
    <sheet name="Main Menu" sheetId="1" r:id="rId1"/>
    <sheet name="1 - Spreadsheet Design" sheetId="2" r:id="rId2"/>
    <sheet name="2 - File Properties" sheetId="3" r:id="rId3"/>
    <sheet name="3 - Data Validation" sheetId="4" r:id="rId4"/>
    <sheet name="4 - Password Protection" sheetId="5" r:id="rId5"/>
    <sheet name="5 - Fill Handle" sheetId="6" r:id="rId6"/>
    <sheet name="6 - Paste Special" sheetId="7" r:id="rId7"/>
    <sheet name="7 - Error Checking" sheetId="8" r:id="rId8"/>
    <sheet name="8 - Track Changes" sheetId="9" r:id="rId9"/>
    <sheet name="9 - Lookup Tables" sheetId="10" r:id="rId10"/>
    <sheet name="10 - Audit Tool Bar" sheetId="11" r:id="rId11"/>
    <sheet name="11 - Data Filtering" sheetId="12" r:id="rId12"/>
    <sheet name="12 - Pivot Tables" sheetId="13" r:id="rId13"/>
    <sheet name="13 - OLAP Analysis" sheetId="14" r:id="rId14"/>
    <sheet name="14 - Other Tips" sheetId="15" r:id="rId15"/>
    <sheet name="15 - Financial Functions" sheetId="16" r:id="rId16"/>
    <sheet name="16 - Keyboard Short Cuts" sheetId="17" r:id="rId17"/>
    <sheet name="17 - Excel AddIns" sheetId="18" r:id="rId18"/>
  </sheets>
  <externalReferences>
    <externalReference r:id="rId21"/>
  </externalReferences>
  <definedNames>
    <definedName name="_TMTOCR1C1" localSheetId="1">'1 - Spreadsheet Design'!$A$1</definedName>
    <definedName name="_TMTOCR1C1" localSheetId="10">'10 - Audit Tool Bar'!$A$1</definedName>
    <definedName name="_TMTOCR1C1" localSheetId="11">'11 - Data Filtering'!$A$1</definedName>
    <definedName name="_TMTOCR1C1" localSheetId="12">'12 - Pivot Tables'!$A$1</definedName>
    <definedName name="_TMTOCR1C1" localSheetId="13">'13 - OLAP Analysis'!$A$1</definedName>
    <definedName name="_TMTOCR1C1" localSheetId="14">'14 - Other Tips'!$A$1</definedName>
    <definedName name="_TMTOCR1C1" localSheetId="15">'15 - Financial Functions'!$A$1</definedName>
    <definedName name="_TMTOCR1C1" localSheetId="16">'16 - Keyboard Short Cuts'!$A$1</definedName>
    <definedName name="_TMTOCR1C1" localSheetId="17">'17 - Excel AddIns'!$A$1</definedName>
    <definedName name="_TMTOCR1C1" localSheetId="2">'2 - File Properties'!$A$1</definedName>
    <definedName name="_TMTOCR1C1" localSheetId="3">'3 - Data Validation'!$A$1</definedName>
    <definedName name="_TMTOCR1C1" localSheetId="4">'4 - Password Protection'!$A$1</definedName>
    <definedName name="_TMTOCR1C1" localSheetId="5">'5 - Fill Handle'!$A$1</definedName>
    <definedName name="_TMTOCR1C1" localSheetId="6">'6 - Paste Special'!$A$1</definedName>
    <definedName name="_TMTOCR1C1" localSheetId="7">'7 - Error Checking'!$A$1</definedName>
    <definedName name="_TMTOCR1C1" localSheetId="8">'8 - Track Changes'!$A$1</definedName>
    <definedName name="_TMTOCR1C1" localSheetId="9">'9 - Lookup Tables'!$A$1</definedName>
    <definedName name="_TMTOCR1C1" localSheetId="0">'Main Menu'!$A$1</definedName>
    <definedName name="array">'9 - Lookup Tables'!$B$14:$G$20</definedName>
    <definedName name="array_cols">'9 - Lookup Tables'!$C$13:$G$20</definedName>
    <definedName name="Offices">'3 - Data Validation'!#REF!</definedName>
    <definedName name="_xlnm.Print_Area" localSheetId="1">'1 - Spreadsheet Design'!$A$5:$M$77</definedName>
    <definedName name="_xlnm.Print_Area" localSheetId="10">'10 - Audit Tool Bar'!$A$5:$M$41</definedName>
    <definedName name="_xlnm.Print_Area" localSheetId="11">'11 - Data Filtering'!$A$5:$J$75</definedName>
    <definedName name="_xlnm.Print_Area" localSheetId="12">'12 - Pivot Tables'!$A$5:$J$64</definedName>
    <definedName name="_xlnm.Print_Area" localSheetId="13">'13 - OLAP Analysis'!$A$5:$H$49</definedName>
    <definedName name="_xlnm.Print_Area" localSheetId="14">'14 - Other Tips'!$A$5:$K$63</definedName>
    <definedName name="_xlnm.Print_Area" localSheetId="15">'15 - Financial Functions'!$A$5:$J$61</definedName>
    <definedName name="_xlnm.Print_Area" localSheetId="16">'16 - Keyboard Short Cuts'!$A$5:$J$27</definedName>
    <definedName name="_xlnm.Print_Area" localSheetId="17">'17 - Excel AddIns'!$A$5:$M$33</definedName>
    <definedName name="_xlnm.Print_Area" localSheetId="2">'2 - File Properties'!$A$5:$I$27</definedName>
    <definedName name="_xlnm.Print_Area" localSheetId="3">'3 - Data Validation'!$A$5:$L$29</definedName>
    <definedName name="_xlnm.Print_Area" localSheetId="4">'4 - Password Protection'!$A$5:$M$67</definedName>
    <definedName name="_xlnm.Print_Area" localSheetId="5">'5 - Fill Handle'!$A$5:$L$39</definedName>
    <definedName name="_xlnm.Print_Area" localSheetId="6">'6 - Paste Special'!$A$5:$J$62</definedName>
    <definedName name="_xlnm.Print_Area" localSheetId="7">'7 - Error Checking'!$A$5:$L$59</definedName>
    <definedName name="_xlnm.Print_Area" localSheetId="8">'8 - Track Changes'!$A$5:$N$40</definedName>
    <definedName name="_xlnm.Print_Area" localSheetId="9">'9 - Lookup Tables'!$A$5:$L$37</definedName>
    <definedName name="_xlnm.Print_Area" localSheetId="0">'Main Menu'!$A$5:$J$44</definedName>
    <definedName name="Z_0DEBEDFB_1749_46BC_B7A2_942056F8E728_.wvu.FilterData" localSheetId="11" hidden="1">'11 - Data Filtering'!$A$16:$G$55</definedName>
    <definedName name="Z_0DEBEDFB_1749_46BC_B7A2_942056F8E728_.wvu.PrintArea" localSheetId="1" hidden="1">'1 - Spreadsheet Design'!$A$5:$M$77</definedName>
    <definedName name="Z_0DEBEDFB_1749_46BC_B7A2_942056F8E728_.wvu.PrintArea" localSheetId="10" hidden="1">'10 - Audit Tool Bar'!$A$5:$M$41</definedName>
    <definedName name="Z_0DEBEDFB_1749_46BC_B7A2_942056F8E728_.wvu.PrintArea" localSheetId="11" hidden="1">'11 - Data Filtering'!$A$5:$J$75</definedName>
    <definedName name="Z_0DEBEDFB_1749_46BC_B7A2_942056F8E728_.wvu.PrintArea" localSheetId="12" hidden="1">'12 - Pivot Tables'!$A$5:$J$64</definedName>
    <definedName name="Z_0DEBEDFB_1749_46BC_B7A2_942056F8E728_.wvu.PrintArea" localSheetId="13" hidden="1">'13 - OLAP Analysis'!$A$5:$H$49</definedName>
    <definedName name="Z_0DEBEDFB_1749_46BC_B7A2_942056F8E728_.wvu.PrintArea" localSheetId="14" hidden="1">'14 - Other Tips'!$A$5:$K$63</definedName>
    <definedName name="Z_0DEBEDFB_1749_46BC_B7A2_942056F8E728_.wvu.PrintArea" localSheetId="15" hidden="1">'15 - Financial Functions'!$A$5:$J$61</definedName>
    <definedName name="Z_0DEBEDFB_1749_46BC_B7A2_942056F8E728_.wvu.PrintArea" localSheetId="16" hidden="1">'16 - Keyboard Short Cuts'!$A$5:$J$27</definedName>
    <definedName name="Z_0DEBEDFB_1749_46BC_B7A2_942056F8E728_.wvu.PrintArea" localSheetId="17" hidden="1">'17 - Excel AddIns'!$A$5:$M$33</definedName>
    <definedName name="Z_0DEBEDFB_1749_46BC_B7A2_942056F8E728_.wvu.PrintArea" localSheetId="2" hidden="1">'2 - File Properties'!$A$5:$I$27</definedName>
    <definedName name="Z_0DEBEDFB_1749_46BC_B7A2_942056F8E728_.wvu.PrintArea" localSheetId="3" hidden="1">'3 - Data Validation'!$A$5:$L$29</definedName>
    <definedName name="Z_0DEBEDFB_1749_46BC_B7A2_942056F8E728_.wvu.PrintArea" localSheetId="4" hidden="1">'4 - Password Protection'!$A$5:$M$67</definedName>
    <definedName name="Z_0DEBEDFB_1749_46BC_B7A2_942056F8E728_.wvu.PrintArea" localSheetId="5" hidden="1">'5 - Fill Handle'!$A$5:$L$39</definedName>
    <definedName name="Z_0DEBEDFB_1749_46BC_B7A2_942056F8E728_.wvu.PrintArea" localSheetId="6" hidden="1">'6 - Paste Special'!$A$5:$J$62</definedName>
    <definedName name="Z_0DEBEDFB_1749_46BC_B7A2_942056F8E728_.wvu.PrintArea" localSheetId="7" hidden="1">'7 - Error Checking'!$A$5:$L$59</definedName>
    <definedName name="Z_0DEBEDFB_1749_46BC_B7A2_942056F8E728_.wvu.PrintArea" localSheetId="8" hidden="1">'8 - Track Changes'!$A$5:$N$40</definedName>
    <definedName name="Z_0DEBEDFB_1749_46BC_B7A2_942056F8E728_.wvu.PrintArea" localSheetId="9" hidden="1">'9 - Lookup Tables'!$A$5:$L$37</definedName>
    <definedName name="Z_0DEBEDFB_1749_46BC_B7A2_942056F8E728_.wvu.PrintArea" localSheetId="0" hidden="1">'Main Menu'!$A$5:$J$44</definedName>
    <definedName name="Z_2DDBA1C3_8B06_47BE_A383_A418F26FEB51_.wvu.FilterData" localSheetId="11" hidden="1">'11 - Data Filtering'!$A$16:$G$55</definedName>
    <definedName name="Z_EB7D5408_4958_4E63_AC2E_F8B8A2D42B1B_.wvu.FilterData" localSheetId="11" hidden="1">'11 - Data Filtering'!$A$16:$G$55</definedName>
  </definedNames>
  <calcPr fullCalcOnLoad="1"/>
</workbook>
</file>

<file path=xl/comments2.xml><?xml version="1.0" encoding="utf-8"?>
<comments xmlns="http://schemas.openxmlformats.org/spreadsheetml/2006/main">
  <authors>
    <author>vacoevansm</author>
    <author>Owner</author>
  </authors>
  <commentList>
    <comment ref="C28" authorId="0">
      <text>
        <r>
          <rPr>
            <b/>
            <sz val="8"/>
            <color indexed="60"/>
            <rFont val="Tahoma"/>
            <family val="2"/>
          </rPr>
          <t xml:space="preserve">How to Format Comments:
Right Click and Select Edit Comments, Double Click on the Comment Border Edge to bring up the Format Comment Dialog Box. 
</t>
        </r>
      </text>
    </comment>
    <comment ref="C30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<sst xmlns="http://schemas.openxmlformats.org/spreadsheetml/2006/main" count="1064" uniqueCount="735">
  <si>
    <t>Returns the future value of an investment</t>
  </si>
  <si>
    <t xml:space="preserve">FVSCHEDULE </t>
  </si>
  <si>
    <t xml:space="preserve">Returns the future value of an initial principal after applying a series of compound interest rates </t>
  </si>
  <si>
    <t xml:space="preserve">INTRATE  </t>
  </si>
  <si>
    <t>Returns the interest rate for a fully invested security</t>
  </si>
  <si>
    <t xml:space="preserve">IPMT  </t>
  </si>
  <si>
    <t>Returns the interest payment for an investment for a given period</t>
  </si>
  <si>
    <t>You can also validate numberic values:</t>
  </si>
  <si>
    <t>Select the range of cells you want to validate</t>
  </si>
  <si>
    <t>From the Allow drop down list, select Whole or Decimal</t>
  </si>
  <si>
    <t>From the Data drop down list, select Between</t>
  </si>
  <si>
    <t>In the Minimum box, enter the low range of the validation</t>
  </si>
  <si>
    <t>In the Maximum box, enter the high range of the validation</t>
  </si>
  <si>
    <t xml:space="preserve">  Hidden - Prevents any formulas in the cell(s) from being displayed in the Formula bar after the worksheet has been protected.   </t>
  </si>
  <si>
    <t>From the main menu, select Format &gt; Cells &gt; Protection tab and uncheck the Locked box</t>
  </si>
  <si>
    <t>Follow Steps 1 and 2 in C above</t>
  </si>
  <si>
    <t xml:space="preserve">IRR  </t>
  </si>
  <si>
    <t>Information Rights Management</t>
  </si>
  <si>
    <t>Authenticode - Digital Signatures</t>
  </si>
  <si>
    <t>Returns the internal rate of return for a series of cash flows</t>
  </si>
  <si>
    <t xml:space="preserve">ISPMT  </t>
  </si>
  <si>
    <t>Returns the interest paid during a specific period of an investment</t>
  </si>
  <si>
    <t xml:space="preserve">MDURATION  </t>
  </si>
  <si>
    <t xml:space="preserve">Returns the Macauley modified duration for a security with an assumed par value of $100 </t>
  </si>
  <si>
    <t xml:space="preserve">MIRR  </t>
  </si>
  <si>
    <t>Returns the internal rate of return where positive and negative cash flows are financed at different rates</t>
  </si>
  <si>
    <t xml:space="preserve">NOMINAL  </t>
  </si>
  <si>
    <t>Returns the annual nominal interest rate</t>
  </si>
  <si>
    <t xml:space="preserve">NPER  </t>
  </si>
  <si>
    <t>Returns the number of periods for an investment</t>
  </si>
  <si>
    <t xml:space="preserve">NPV </t>
  </si>
  <si>
    <t xml:space="preserve">Returns the net present value of an investment based on a series of periodic cash flows and a discount rate </t>
  </si>
  <si>
    <t xml:space="preserve">ODDFPRICE </t>
  </si>
  <si>
    <t xml:space="preserve">Returns the price per $100 face value of a security with an odd first period </t>
  </si>
  <si>
    <t xml:space="preserve">ODDFYIELD </t>
  </si>
  <si>
    <t xml:space="preserve">Returns the yield of a security with an odd first period </t>
  </si>
  <si>
    <t xml:space="preserve">ODDLPRICE </t>
  </si>
  <si>
    <t xml:space="preserve">Returns the price per $100 face value of a security with an odd last period </t>
  </si>
  <si>
    <t xml:space="preserve">ODDLYIELD  </t>
  </si>
  <si>
    <t>Returns the yield of a security with an odd last period</t>
  </si>
  <si>
    <t xml:space="preserve">PMT  </t>
  </si>
  <si>
    <t>Excel Add-Ins</t>
  </si>
  <si>
    <t>Navigation Tool Bar</t>
  </si>
  <si>
    <t xml:space="preserve">http://office.microsoft.com/en-us/officeupdate/cd010225441033.aspx </t>
  </si>
  <si>
    <t>Popular Add-Ins from Microsoft:</t>
  </si>
  <si>
    <t>Select the edge of the comment box and right click</t>
  </si>
  <si>
    <t>From the Format Comment dialog box, select Colors and Lines</t>
  </si>
  <si>
    <t>In the Fill section, open the Color box and choose Fill Effects</t>
  </si>
  <si>
    <t>Click the Picture tab and select the Picture you want to use</t>
  </si>
  <si>
    <t xml:space="preserve">www.exinfm.com/vscpa </t>
  </si>
  <si>
    <t>Download this spreadsheet and other files used in this presentation from:</t>
  </si>
  <si>
    <t>www.exinfm.com/vscpa</t>
  </si>
  <si>
    <t>A more complicated version of this is to split the contents of the cell and insert an angle border within the cell:</t>
  </si>
  <si>
    <t xml:space="preserve">       Month
Town</t>
  </si>
  <si>
    <t>Listing of Financial Functions</t>
  </si>
  <si>
    <t>Listing of Keyboard Short Cuts</t>
  </si>
  <si>
    <t xml:space="preserve">Analyzing the Data - OLAP </t>
  </si>
  <si>
    <t>Some Additional Tips</t>
  </si>
  <si>
    <t>Spreadsheet Design - File Properties</t>
  </si>
  <si>
    <t>Managing the Data - Fill Handle</t>
  </si>
  <si>
    <t>Managing the Data - Lookup Tables</t>
  </si>
  <si>
    <t>Managing the Data - Paste Special</t>
  </si>
  <si>
    <t>These three topics are covered in this workbook</t>
  </si>
  <si>
    <t>These two topics are covered in the Financial Model workbook</t>
  </si>
  <si>
    <t xml:space="preserve">Select a cell where you want to place the audio comment (you can move it later if you want); </t>
  </si>
  <si>
    <t xml:space="preserve">From the Insert menu select Object; </t>
  </si>
  <si>
    <t xml:space="preserve">On the Create New tab scroll down and select Wave Sound (the Windows Sound recorder will appear); </t>
  </si>
  <si>
    <t xml:space="preserve">When you are ready, click the record button and record your message. When you are finished, click the stop button; </t>
  </si>
  <si>
    <t>To listen to the message, double click the speaker icon.</t>
  </si>
  <si>
    <t>Use the Evaluate Formula dialog box to step through a nexted formula:</t>
  </si>
  <si>
    <t>From the main menu, select Tools &gt; Formula Auditing &gt; Evaluate Formula</t>
  </si>
  <si>
    <t>Place your cursor over the cell where the formula is located at</t>
  </si>
  <si>
    <t>The Evaluate Formula dialog box will pop up. Click on the Step In button to walk through formula arguments.</t>
  </si>
  <si>
    <t xml:space="preserve">Close the Sound recorder window. A sound object (speaker icon) will appear on your worksheet; </t>
  </si>
  <si>
    <t>Insert an audio file into your spreadsheet</t>
  </si>
  <si>
    <t>(6)</t>
  </si>
  <si>
    <t>Include instructional clips of other worksheets or cell ranges</t>
  </si>
  <si>
    <t>Make sure the camera button appears on the toolbar:</t>
  </si>
  <si>
    <t>From the main menu, select View &gt; Toolbars &gt; Customize</t>
  </si>
  <si>
    <t>Click the Commands tab</t>
  </si>
  <si>
    <t>Select the Tools category</t>
  </si>
  <si>
    <t>Drag the Camera button onto the toolbar</t>
  </si>
  <si>
    <t>Turn off Smart Tags:</t>
  </si>
  <si>
    <t>From the list Show smart tags, make sure None is selected</t>
  </si>
  <si>
    <t>From the main menu, Select Tools &gt; AutoCorrect Options &gt; Smart Tags</t>
  </si>
  <si>
    <t>&lt;- - - - - - - - - - - - - - - - - - - - - - - - - - - -</t>
  </si>
  <si>
    <t>Pivot tables may insert a blank column and row for future changes. You can hide these blanks by placing your cursor in</t>
  </si>
  <si>
    <t xml:space="preserve">the table and right click your mouse, select Hide. </t>
  </si>
  <si>
    <t>Select the range you want to make into an image</t>
  </si>
  <si>
    <t xml:space="preserve">Click on the Camera button </t>
  </si>
  <si>
    <t>Control-C to Copy or from the main menu, select Edit &gt; Copy</t>
  </si>
  <si>
    <t>When you make changes to your source data, don't forget to refresh</t>
  </si>
  <si>
    <t>!</t>
  </si>
  <si>
    <t xml:space="preserve">Password Protection of Files is better than Password Protection of Work Sheets, Ranges and Cells. Several Utilities are available </t>
  </si>
  <si>
    <t xml:space="preserve">for cracking passwords once the file is open. </t>
  </si>
  <si>
    <t>You can designate who can read, revise, or forward confidential information using the Information Rights Management (IRM) feature.</t>
  </si>
  <si>
    <t>Microsoft Office 2003 uses Microsoft Authenticode to create a digital signature. A digital signature is used to confirm that the document</t>
  </si>
  <si>
    <t xml:space="preserve">originated from the signer and no changes have been made. For example, when you run macro's, you can enable only those macro's </t>
  </si>
  <si>
    <t>that are on your list of trusted sources with digital signature certificates.</t>
  </si>
  <si>
    <t>NOTE: To create a digital signature, you first must create a digital certificate from a commercial source such as verisign</t>
  </si>
  <si>
    <t xml:space="preserve">Product  </t>
  </si>
  <si>
    <t>Codes</t>
  </si>
  <si>
    <t xml:space="preserve">Now go to where you want the image to appear - the cross hair is the is the upper left corner for placement of the image. </t>
  </si>
  <si>
    <t>Returns the depreciation of an asset for a specified period using the double-declining balance method</t>
  </si>
  <si>
    <t>xlNoRestrictions: In a protected worksheet, selection is allowed for both locked and unlocked cells.</t>
  </si>
  <si>
    <t>xlUnLockedCells: In a protected worksheet, selection is allowed for unlocked cells only.</t>
  </si>
  <si>
    <t xml:space="preserve">xlNoSelection: In a protected worksheet, selection is not allowed for either locked or unlocked cells. </t>
  </si>
  <si>
    <t>H. Protect Worksheet with a Digital Signature:</t>
  </si>
  <si>
    <t>From the main menu, select Tools &gt; Options &gt; Security</t>
  </si>
  <si>
    <t>Click Digital Signatures and add the signer's Digital Signature</t>
  </si>
  <si>
    <t>From the main menu, select Edit &gt; Paste Special &gt; Formats</t>
  </si>
  <si>
    <t>Chart 1 has this format:</t>
  </si>
  <si>
    <t>Chart 2 has a different format:</t>
  </si>
  <si>
    <t>The example below brings up an image file as the comment:</t>
  </si>
  <si>
    <t>SAMPLE SOURCE FILE:</t>
  </si>
  <si>
    <t>Download the "Sales" file from:</t>
  </si>
  <si>
    <t>Use this as your source file to practice on how to do what has been described above.</t>
  </si>
  <si>
    <t>Select the cell range / chart / table you want to use as your format</t>
  </si>
  <si>
    <t>Select the cell range / chart / table you want to change in terms of formatting</t>
  </si>
  <si>
    <t>Other Tips</t>
  </si>
  <si>
    <t>Displaying Cell Formulas Rather Than Results</t>
  </si>
  <si>
    <t>Data Filtering</t>
  </si>
  <si>
    <t>What value shows up in row 5, column 4?</t>
  </si>
  <si>
    <t>How far down is the record Bissell?</t>
  </si>
  <si>
    <t>Example - Match (locate the position of a record)</t>
  </si>
  <si>
    <t>Example - Index (what value resides in this postion)</t>
  </si>
  <si>
    <t>Note: Use the vector and not the full array name to avoid getting the #N/A</t>
  </si>
  <si>
    <t>Single column filtering - Click the drop down menu for the column heading</t>
  </si>
  <si>
    <t>Filtering using Custom Criteria</t>
  </si>
  <si>
    <t>Click on the drop down menu for the column that you want to customize for filtering and select (Custom . . .)</t>
  </si>
  <si>
    <t>From the second operator drop down list, select the comparison operator.</t>
  </si>
  <si>
    <t>Filtering Operators:</t>
  </si>
  <si>
    <t>=</t>
  </si>
  <si>
    <t>&gt;</t>
  </si>
  <si>
    <t>&lt;</t>
  </si>
  <si>
    <t>&gt;=</t>
  </si>
  <si>
    <t>&lt;=</t>
  </si>
  <si>
    <t>&lt;&gt;</t>
  </si>
  <si>
    <t>Equal to</t>
  </si>
  <si>
    <t>Greater than</t>
  </si>
  <si>
    <t>Less than</t>
  </si>
  <si>
    <t>Greater than or equal to</t>
  </si>
  <si>
    <t>Less than or equal to</t>
  </si>
  <si>
    <t>Not equal to</t>
  </si>
  <si>
    <t>Wild Cards</t>
  </si>
  <si>
    <t>*</t>
  </si>
  <si>
    <t>?</t>
  </si>
  <si>
    <t>Any string of characters: S* would find Smith, Sculley, Sull, Sal, Steinberger, . .</t>
  </si>
  <si>
    <t xml:space="preserve">Any character in this position: B?t would find Bat, But, Bet, . . </t>
  </si>
  <si>
    <t>From the Custom AutoFilter dialog box, select your first criteria for filtering and click Or or And</t>
  </si>
  <si>
    <t>Example - Vertical Lookup (most data tables are organized by columns with column headings)</t>
  </si>
  <si>
    <t>Points</t>
  </si>
  <si>
    <t>IF Statement</t>
  </si>
  <si>
    <t>Press Alt and F11 to activate the VBA Editor</t>
  </si>
  <si>
    <t>Select your project from the Project Window</t>
  </si>
  <si>
    <t>Select Tools &gt; VBA Project Properties &gt; Protection tab</t>
  </si>
  <si>
    <t>Check the box: Lock project for viewing and enter a password twice</t>
  </si>
  <si>
    <t>Click OK to save the workbook</t>
  </si>
  <si>
    <t>D. Restrict Cursor Movement:</t>
  </si>
  <si>
    <t>E. Hide Work Sheets:</t>
  </si>
  <si>
    <t>F. Password Protect VBA Macro's:</t>
  </si>
  <si>
    <t>Change the worksheet properties: EnableSelection by selecting View &gt; Toolbars &gt; Control Toolbox &gt; Properties</t>
  </si>
  <si>
    <t>From the drop down list, change this to: xlUnlockedCells</t>
  </si>
  <si>
    <t>Fill Handle and Smart Tag - Auto Fill Options</t>
  </si>
  <si>
    <t>Smart Tag: A small icon that appears in the lower right corner of the range that you copied to. This is the Auto Fill Options Smart Tag:</t>
  </si>
  <si>
    <t>Track Changes</t>
  </si>
  <si>
    <t xml:space="preserve">   </t>
  </si>
  <si>
    <t xml:space="preserve">Tracking Changes  </t>
  </si>
  <si>
    <t xml:space="preserve">  </t>
  </si>
  <si>
    <t xml:space="preserve">Accepting or Rejecting Changes  </t>
  </si>
  <si>
    <t>Create a list of valid entries for the cell range</t>
  </si>
  <si>
    <t>From the main menu, select Data &gt; Validation</t>
  </si>
  <si>
    <t>Input Range</t>
  </si>
  <si>
    <t>Click on the Input Message tab to show an instruction when you cursor over the range</t>
  </si>
  <si>
    <t xml:space="preserve">Click on the Error Alert tab to show an error message </t>
  </si>
  <si>
    <t>Click on the Settings tab and select the type of validation you want and enter the values</t>
  </si>
  <si>
    <t>XG-004</t>
  </si>
  <si>
    <t>HG-009</t>
  </si>
  <si>
    <t>LW-010</t>
  </si>
  <si>
    <t>BN-003</t>
  </si>
  <si>
    <t>FP-005</t>
  </si>
  <si>
    <t>VS-009</t>
  </si>
  <si>
    <t>QA-011</t>
  </si>
  <si>
    <t>Data Validation:</t>
  </si>
  <si>
    <t>based on the parameters you set for a specific cell range or table.</t>
  </si>
  <si>
    <t>Empl No.</t>
  </si>
  <si>
    <t>Last Name</t>
  </si>
  <si>
    <t>First Name</t>
  </si>
  <si>
    <t>Location</t>
  </si>
  <si>
    <t>Pay Grade</t>
  </si>
  <si>
    <t>Charlotte</t>
  </si>
  <si>
    <t>Columbia</t>
  </si>
  <si>
    <t>Department</t>
  </si>
  <si>
    <t>Accounting</t>
  </si>
  <si>
    <t>Sales</t>
  </si>
  <si>
    <t>Corporate</t>
  </si>
  <si>
    <t>Pittsburgh</t>
  </si>
  <si>
    <t>Morgantown</t>
  </si>
  <si>
    <t>Distribution</t>
  </si>
  <si>
    <t>Administrative</t>
  </si>
  <si>
    <t>Ralph</t>
  </si>
  <si>
    <t>Sutton</t>
  </si>
  <si>
    <t>Kelley</t>
  </si>
  <si>
    <t>Janet</t>
  </si>
  <si>
    <t>Richmond</t>
  </si>
  <si>
    <t>Mackle</t>
  </si>
  <si>
    <t>Jerome</t>
  </si>
  <si>
    <t>Mark</t>
  </si>
  <si>
    <t>Lattimer</t>
  </si>
  <si>
    <t>Bissel</t>
  </si>
  <si>
    <t>Harold</t>
  </si>
  <si>
    <t>Carol</t>
  </si>
  <si>
    <t>Anderson</t>
  </si>
  <si>
    <t>Date of Birth</t>
  </si>
  <si>
    <t>Engineering</t>
  </si>
  <si>
    <t>Production</t>
  </si>
  <si>
    <t>Marketing</t>
  </si>
  <si>
    <t>Start with your Data Table - this will be used as the Array in your Lookup formulas</t>
  </si>
  <si>
    <t>Age</t>
  </si>
  <si>
    <t>Function</t>
  </si>
  <si>
    <t>Matt</t>
  </si>
  <si>
    <t>Consultant</t>
  </si>
  <si>
    <t>Frazier</t>
  </si>
  <si>
    <t>Manager</t>
  </si>
  <si>
    <t>Executive</t>
  </si>
  <si>
    <t>Administrator</t>
  </si>
  <si>
    <t>Shelley</t>
  </si>
  <si>
    <t>Staff</t>
  </si>
  <si>
    <t>Johnson</t>
  </si>
  <si>
    <t>Bissell</t>
  </si>
  <si>
    <t>Carmen</t>
  </si>
  <si>
    <t>Alexander</t>
  </si>
  <si>
    <t>Stewart</t>
  </si>
  <si>
    <t>Use basic lookup functions in conjunction with your array</t>
  </si>
  <si>
    <t>Highlight the text values you need to convert</t>
  </si>
  <si>
    <t>Select Edit Paste Special and select the Multiply option</t>
  </si>
  <si>
    <t>From the main menu, select Edit Copy for the cell with 1 in it</t>
  </si>
  <si>
    <t>Morrison</t>
  </si>
  <si>
    <t>Terrell</t>
  </si>
  <si>
    <t>Leopold</t>
  </si>
  <si>
    <t>Pierce</t>
  </si>
  <si>
    <t>Studdlemeyer</t>
  </si>
  <si>
    <t>Peter</t>
  </si>
  <si>
    <t>John</t>
  </si>
  <si>
    <t>Karen</t>
  </si>
  <si>
    <t>Carey</t>
  </si>
  <si>
    <t>Donald</t>
  </si>
  <si>
    <t>Bartolla</t>
  </si>
  <si>
    <t>Frank</t>
  </si>
  <si>
    <t>Hollinford</t>
  </si>
  <si>
    <t>Bradley</t>
  </si>
  <si>
    <t>Jackson</t>
  </si>
  <si>
    <t>Phillips</t>
  </si>
  <si>
    <t>Sherry</t>
  </si>
  <si>
    <t>Administration</t>
  </si>
  <si>
    <t>McDonald</t>
  </si>
  <si>
    <t>Gerald</t>
  </si>
  <si>
    <t>William</t>
  </si>
  <si>
    <t>Keyes</t>
  </si>
  <si>
    <t>Louis</t>
  </si>
  <si>
    <t>Landry</t>
  </si>
  <si>
    <t>Terry</t>
  </si>
  <si>
    <t>Hills</t>
  </si>
  <si>
    <t>Martha</t>
  </si>
  <si>
    <t>Jenkins</t>
  </si>
  <si>
    <t>Paula</t>
  </si>
  <si>
    <t>James</t>
  </si>
  <si>
    <t>Alden</t>
  </si>
  <si>
    <t>Gardner</t>
  </si>
  <si>
    <t>Yuller</t>
  </si>
  <si>
    <t>Daad</t>
  </si>
  <si>
    <t>Mostaf</t>
  </si>
  <si>
    <t>Logistics</t>
  </si>
  <si>
    <t>Sellers</t>
  </si>
  <si>
    <t>Jim</t>
  </si>
  <si>
    <t>Zurich</t>
  </si>
  <si>
    <t>Allen</t>
  </si>
  <si>
    <t>Yen</t>
  </si>
  <si>
    <t>Sei</t>
  </si>
  <si>
    <t>Easton</t>
  </si>
  <si>
    <t>Russell</t>
  </si>
  <si>
    <t>Matz</t>
  </si>
  <si>
    <t>Julie</t>
  </si>
  <si>
    <t>Pam</t>
  </si>
  <si>
    <t>Jeff</t>
  </si>
  <si>
    <t>Joseph</t>
  </si>
  <si>
    <t>Ingle</t>
  </si>
  <si>
    <t>Motley</t>
  </si>
  <si>
    <t>Sam</t>
  </si>
  <si>
    <t>Ruston</t>
  </si>
  <si>
    <t>Leslie</t>
  </si>
  <si>
    <t>Nutterfield</t>
  </si>
  <si>
    <t>Walters</t>
  </si>
  <si>
    <t>Bingers</t>
  </si>
  <si>
    <t>King</t>
  </si>
  <si>
    <t>Willis</t>
  </si>
  <si>
    <t>Alice</t>
  </si>
  <si>
    <t>Susan</t>
  </si>
  <si>
    <t xml:space="preserve">Paul </t>
  </si>
  <si>
    <t>Zachery</t>
  </si>
  <si>
    <t>Melton</t>
  </si>
  <si>
    <t>Bill</t>
  </si>
  <si>
    <t>Tammy</t>
  </si>
  <si>
    <t>From the main menu, select Tools &gt; Track Changes &gt; and select Accept or Reject Changes option.</t>
  </si>
  <si>
    <t>In the Dialog Box, select "Not yet reviewed" to see all changes or "Since date" to see changes after a certain day.</t>
  </si>
  <si>
    <t>In the Accept or Reject Changes dialog box, review the edits to the cell.</t>
  </si>
  <si>
    <t>Select the Reject or Accept button for each edit.</t>
  </si>
  <si>
    <t xml:space="preserve">NOTE: Rejecting your changes will erase the change and restore the cell back to the original entry.  </t>
  </si>
  <si>
    <t>The Data Filter option is very useful for sorting through data with simple drop down menus.</t>
  </si>
  <si>
    <t>Turn Off Filter - Select Data &gt; Filter &gt; Auto Filter to turn off the option and the Drop Arrow Boxes will disappear.</t>
  </si>
  <si>
    <t>Move your cursor over the column heading row.</t>
  </si>
  <si>
    <t>Turn on the Data Filter - From the main menu, select Data &gt; Filter &gt; Auto Filter. Down Arrow Boxes should appear for each column heading.</t>
  </si>
  <si>
    <t>Zooming Only Selected Cells rather than the entire worksheet</t>
  </si>
  <si>
    <t>Select the range of cells you want to appear in the screen</t>
  </si>
  <si>
    <t>From the main menu, select View &gt; Zoom &gt; Fit Selection</t>
  </si>
  <si>
    <t>Select 100% or the appropriate % from the Custom option.</t>
  </si>
  <si>
    <t>From the main menu, select Tools &gt; Options &gt; View tab &gt; Window options section and check Formulas</t>
  </si>
  <si>
    <t>Line Break Within a Cell - Useful when you have text wrapping within a cell</t>
  </si>
  <si>
    <t>Move your cursor over the cell and select Format &gt; Cells &gt; Alignment &gt; check the Wrap Text</t>
  </si>
  <si>
    <t>Enter your text and hit Alt - Enter where you want the break to occur</t>
  </si>
  <si>
    <t>Change the default worksheets that loads when you create a new workbook - Default is 3</t>
  </si>
  <si>
    <t>From the main menu, select Tools &gt; Options &gt; General tab</t>
  </si>
  <si>
    <t>Change the number that appears in the Sheets in new workbook box</t>
  </si>
  <si>
    <t>Change the default path where you open and save files</t>
  </si>
  <si>
    <t>Type in the desired path in the Default file location box.</t>
  </si>
  <si>
    <t>North Park</t>
  </si>
  <si>
    <t>North 
Park</t>
  </si>
  <si>
    <t>Excel 2003 Feature</t>
  </si>
  <si>
    <t>Typical Accounting Files are full of codes</t>
  </si>
  <si>
    <t>Setup and use a Lookup Table to make codes meaningful:</t>
  </si>
  <si>
    <t xml:space="preserve">This can be easier than password protection, but you will have to install the IRM component on your network server. </t>
  </si>
  <si>
    <t>From the main menu, select Tools &gt; Error Checking</t>
  </si>
  <si>
    <t xml:space="preserve">Error Checking dialog box will appear to show potential errors. If you are re-checking the worksheet again, click Options, click </t>
  </si>
  <si>
    <t>The potential error appears in the formula bar. The text describes the potential error</t>
  </si>
  <si>
    <t>Chris</t>
  </si>
  <si>
    <t>Lisa</t>
  </si>
  <si>
    <t>Barbara</t>
  </si>
  <si>
    <t>Jan</t>
  </si>
  <si>
    <t>Feb</t>
  </si>
  <si>
    <t>Mar</t>
  </si>
  <si>
    <t>% + Trip</t>
  </si>
  <si>
    <t>% only</t>
  </si>
  <si>
    <t>Gift</t>
  </si>
  <si>
    <t>Monthly Bonus</t>
  </si>
  <si>
    <t>From the main menu, select Format &gt; Conditional Formatting</t>
  </si>
  <si>
    <t>Highlight the range of cells you want to format</t>
  </si>
  <si>
    <t>Determine and enter the values you want to use for triggering the different formats</t>
  </si>
  <si>
    <t>For Condition 1, select Cell Value Is and greater than and the value per Step 1</t>
  </si>
  <si>
    <t>Click Format and select Font and from Color, select the color you want to use, click OK</t>
  </si>
  <si>
    <t>Click Add to apply the next condition in formatting, repeat steps 4 and 5.</t>
  </si>
  <si>
    <t>Click on the button on the right side of the dialog box. Depending upon the error, you may elect to Ignore.</t>
  </si>
  <si>
    <t>Continue until errors have been reviewed.</t>
  </si>
  <si>
    <t>Types of Errors:</t>
  </si>
  <si>
    <t>Possible Solutions</t>
  </si>
  <si>
    <t xml:space="preserve">Shrink the contents to fit the column   Select the column, and on the Format menu, click Cells. </t>
  </si>
  <si>
    <t>Change the formatting   The contents may fit with a different formatting.</t>
  </si>
  <si>
    <t>A. Select the Data Source</t>
  </si>
  <si>
    <t>From the main menu, select Data &gt; Import External Data &gt; New Database Query</t>
  </si>
  <si>
    <t>In the Choose Data Source box, click the Database tab, select New Data Source &gt; OK</t>
  </si>
  <si>
    <t>In the Create New Data Source dialog box, type a name for the data source file and select Microsoft Text Driver, click Connect.</t>
  </si>
  <si>
    <t>In the ODBC Text Setup dialog box, clear the Use Current Directory box and click Select Directory.</t>
  </si>
  <si>
    <t>Data Filtering:</t>
  </si>
  <si>
    <t xml:space="preserve">http://www.rondebruin.nl/easyfilter.htm </t>
  </si>
  <si>
    <t>In the Select Database dialog box, locate the folder that contains the data source file. Do NOT select the file, just the FOLDER.</t>
  </si>
  <si>
    <t>ID</t>
  </si>
  <si>
    <t>Click OK twice and return to Choose Data Source dialog box.</t>
  </si>
  <si>
    <t>From the Choose Data Source dialog box, select the data source file as created per the previous steps.</t>
  </si>
  <si>
    <t>Make sure Use the Query Wizard to create / edit queries is selected. Click OK</t>
  </si>
  <si>
    <t xml:space="preserve">In the Query Wizard - Choose Columns dialog box, select the data source file you want to query. </t>
  </si>
  <si>
    <t>Move the columns from the Available tables and columns pane to the columns in your query.</t>
  </si>
  <si>
    <t>Click Next in the next two dialog boxes</t>
  </si>
  <si>
    <t>In the Query Wizard - Finish dialog box, select Create an OLAP Cube from this query and click Finish.</t>
  </si>
  <si>
    <t>Try to minimize the use of merging cells since this makes it difficult to navigate, print or change your spreadsheets.</t>
  </si>
  <si>
    <t>C. Create the Cube (allows you to analyze the data in different ways)</t>
  </si>
  <si>
    <t>B. Create the Query (pulls in the data)</t>
  </si>
  <si>
    <t>Click Next in the Welcome to the OLAP Cube Wizard dialog box.</t>
  </si>
  <si>
    <t xml:space="preserve">Select the source fields you want to use, check the box in the Source field column. Also make sure the </t>
  </si>
  <si>
    <t>"Sum" is selected for those fields you want summarized - Summarize by column. Click Next.</t>
  </si>
  <si>
    <t>Move the fields that you want to use in your analysis from the Source fields pane to the Dimensions pane. Click Next.</t>
  </si>
  <si>
    <t>Select Save a cube file containing all data for the cube. Enter the path name and file name. Click Finish.</t>
  </si>
  <si>
    <t>B. Convert Text Values into Real Values or positive values to negative values</t>
  </si>
  <si>
    <t>Select an empty cell and enter 1 or -1</t>
  </si>
  <si>
    <t>Insert comments into formulas</t>
  </si>
  <si>
    <t>At the end of the formual, insert a plus sign "+" followed by the letter N</t>
  </si>
  <si>
    <t xml:space="preserve">Add your comment within parentheses and within quotation marks. </t>
  </si>
  <si>
    <t xml:space="preserve">Conditional formats applied to color different amounts </t>
  </si>
  <si>
    <t>In the Save As dialog box, type a file name that corresponds to the query you have created. Click Save.</t>
  </si>
  <si>
    <t>D. Analyze the Query Definition File - "oqy" file</t>
  </si>
  <si>
    <t>EXAMPLE: You have sales data from another system that you produces a text file. You need to analyze the sales data</t>
  </si>
  <si>
    <t>in Microsoft Excel. You can use Excel to Query the data and place it in a set of Cubes, allowing you to analyze the data.</t>
  </si>
  <si>
    <t>Once the OLAP Cube has been completed, the PivotTable and PivotChart Wizard will appear.</t>
  </si>
  <si>
    <t>You can now create a pivot table report or chart.</t>
  </si>
  <si>
    <t>Look for this icon to find the "oqy" file:</t>
  </si>
  <si>
    <t>You can also use Data Analyzer to analyze the Cube file</t>
  </si>
  <si>
    <t>Error Checking</t>
  </si>
  <si>
    <t xml:space="preserve">Used to check formulas for errors. </t>
  </si>
  <si>
    <t>##### — Column is not wide enough, or a negative date or time is used</t>
  </si>
  <si>
    <t xml:space="preserve">Widen the column to fit the contents   Double-click the boundary on the right side of the column heading. </t>
  </si>
  <si>
    <t>If dates or times are negative, check your data and formulas.</t>
  </si>
  <si>
    <t>#VALUE! — The wrong argument or operand is used</t>
  </si>
  <si>
    <t xml:space="preserve">#DIV/0! — A number is divided by zero (0) </t>
  </si>
  <si>
    <t>#REF! — The formula contains an invalid cell reference</t>
  </si>
  <si>
    <t xml:space="preserve">Excel includes certain features, allowing you to import data into the spreadsheet from other applications. </t>
  </si>
  <si>
    <t xml:space="preserve"> To review your changes later, select Close in the Accept or Reject Changes dialog box.  </t>
  </si>
  <si>
    <t xml:space="preserve">Useful when you need to understand who is making changes to a spreadsheet and why. </t>
  </si>
  <si>
    <t>don't select the "Highlight changes on screen" option. Select the option later to see the changes you made.</t>
  </si>
  <si>
    <t xml:space="preserve">If you want to make changes but not see them on screen (useful if you're making a lot of changes),   </t>
  </si>
  <si>
    <t>From the main menu, select Tools &gt; Track Changes &gt; Highlight Changes</t>
  </si>
  <si>
    <t>In the Highlight Changes dialog box, select Track changes while editing</t>
  </si>
  <si>
    <t>Select Highlight changes on screen</t>
  </si>
  <si>
    <t>Open the When menu and select All</t>
  </si>
  <si>
    <t>Click OK</t>
  </si>
  <si>
    <t>Open the Who menu and select Everyone. This makes your file shared.</t>
  </si>
  <si>
    <t>You can track changes with only certain cells by using the Where option. If you leave this option blank, all changes are tracked in the workbook.</t>
  </si>
  <si>
    <t>Custom Fills - You can setup your own custom fills for a spreadsheet:</t>
  </si>
  <si>
    <t>Click Add and Click OK</t>
  </si>
  <si>
    <t>From the main menu, select Tools &gt; Options &gt; Custom Lists &gt; NEW LIST</t>
  </si>
  <si>
    <t>In the box labeled "List entries" enter all of your entries for your fill list OR select the cells for your list</t>
  </si>
  <si>
    <t>Evans</t>
  </si>
  <si>
    <t>Returns the periodic payment for an annuity</t>
  </si>
  <si>
    <t xml:space="preserve">PPMT  </t>
  </si>
  <si>
    <t>Returns the payment on the principal for an investment for a given period</t>
  </si>
  <si>
    <t xml:space="preserve">PRICE </t>
  </si>
  <si>
    <t xml:space="preserve">Returns the price per $100 face value of a security that pays periodic interest </t>
  </si>
  <si>
    <t xml:space="preserve">PRICEDISC </t>
  </si>
  <si>
    <t xml:space="preserve">Returns the price per $100 face value of a discounted security </t>
  </si>
  <si>
    <t xml:space="preserve">PRICEMAT </t>
  </si>
  <si>
    <t xml:space="preserve">Returns the price per $100 face value of a security that pays interest at maturity </t>
  </si>
  <si>
    <t xml:space="preserve">PV  </t>
  </si>
  <si>
    <t>Returns the present value of an investment</t>
  </si>
  <si>
    <t xml:space="preserve">RATE </t>
  </si>
  <si>
    <t xml:space="preserve">Returns the interest rate per period of an annuity </t>
  </si>
  <si>
    <t xml:space="preserve">RECEIVED </t>
  </si>
  <si>
    <t xml:space="preserve">Returns the amount received at maturity for a fully invested security </t>
  </si>
  <si>
    <t xml:space="preserve">SLN </t>
  </si>
  <si>
    <t xml:space="preserve">Returns the straight-line depreciation of an asset for one period </t>
  </si>
  <si>
    <t xml:space="preserve">SYD  </t>
  </si>
  <si>
    <t>Returns the sum-of-years' digits depreciation of an asset for a specified period</t>
  </si>
  <si>
    <t xml:space="preserve">TBILLEQ   </t>
  </si>
  <si>
    <t xml:space="preserve">Returns the bond-equivalent yield for a Treasury bill </t>
  </si>
  <si>
    <t xml:space="preserve">TBILLPRICE </t>
  </si>
  <si>
    <t xml:space="preserve">Returns the price per $100 face value for a Treasury bill </t>
  </si>
  <si>
    <t xml:space="preserve">TBILLYIELD </t>
  </si>
  <si>
    <t xml:space="preserve">Returns the yield for a Treasury bill </t>
  </si>
  <si>
    <t xml:space="preserve">VDB </t>
  </si>
  <si>
    <t xml:space="preserve">Returns the depreciation of an asset for a specified or partial period using a declining balance method </t>
  </si>
  <si>
    <t xml:space="preserve">XIRR </t>
  </si>
  <si>
    <t xml:space="preserve">Returns the internal rate of return for a schedule of cash flows that is not necessarily periodic </t>
  </si>
  <si>
    <t xml:space="preserve">XNPV </t>
  </si>
  <si>
    <t xml:space="preserve">Returns the net present value for a schedule of cash flows that is not necessarily periodic </t>
  </si>
  <si>
    <t xml:space="preserve">YIELD </t>
  </si>
  <si>
    <t xml:space="preserve">Returns the yield on a security that pays periodic interest </t>
  </si>
  <si>
    <t xml:space="preserve">YIELDDISC  </t>
  </si>
  <si>
    <t>Returns the annual yield for a discounted security; for example, a Treasury bill</t>
  </si>
  <si>
    <t xml:space="preserve">YIELDMAT  </t>
  </si>
  <si>
    <t>Returns the annual yield of a security that pays interest at maturity</t>
  </si>
  <si>
    <t>A. Convert Formulas to Values:</t>
  </si>
  <si>
    <t>Total</t>
  </si>
  <si>
    <t>Store A</t>
  </si>
  <si>
    <t>Store B</t>
  </si>
  <si>
    <t>Store C</t>
  </si>
  <si>
    <t>Highlight the cells you want to convert to values and select Copy</t>
  </si>
  <si>
    <t>Move to the home position where you want to paste</t>
  </si>
  <si>
    <t>Select Paste Special and check Values</t>
  </si>
  <si>
    <t xml:space="preserve"> </t>
  </si>
  <si>
    <t>Excel 97 has very weak features when it comes to Password Protection. Recommend users upgrade to Excel 2003.</t>
  </si>
  <si>
    <t>Virginia Society of Certified Public Accountants</t>
  </si>
  <si>
    <t>Introduction</t>
  </si>
  <si>
    <t>This workshop is designed to improve your skills using Microsoft Excel. This workshop will cover:</t>
  </si>
  <si>
    <t>• Spreadsheet Design</t>
  </si>
  <si>
    <t>• Managing the Data</t>
  </si>
  <si>
    <t>• Financial Analysis</t>
  </si>
  <si>
    <t>Workbook Contents</t>
  </si>
  <si>
    <t>Tab</t>
  </si>
  <si>
    <t>Title</t>
  </si>
  <si>
    <t>Spreadsheet Design - Some Basic Rules to Follow</t>
  </si>
  <si>
    <t>Edit the Selected Cell</t>
  </si>
  <si>
    <t>Go to the Selected Cell</t>
  </si>
  <si>
    <t>Spell Check the Selected Text</t>
  </si>
  <si>
    <t xml:space="preserve">F2  </t>
  </si>
  <si>
    <t xml:space="preserve">F5  </t>
  </si>
  <si>
    <t xml:space="preserve">F7  </t>
  </si>
  <si>
    <t xml:space="preserve">F11  </t>
  </si>
  <si>
    <t>Create a Chart</t>
  </si>
  <si>
    <t xml:space="preserve">Shift + F5  </t>
  </si>
  <si>
    <t>Bring up the Search Box</t>
  </si>
  <si>
    <t xml:space="preserve">Ctrl + A  </t>
  </si>
  <si>
    <t>Select all worksheet contents</t>
  </si>
  <si>
    <t xml:space="preserve">Ctrl + K  </t>
  </si>
  <si>
    <t>Insert a Link</t>
  </si>
  <si>
    <t>Key Strokes</t>
  </si>
  <si>
    <t>Action Invoked</t>
  </si>
  <si>
    <t>Key Board Short Cuts</t>
  </si>
  <si>
    <t>Point of Contact:</t>
  </si>
  <si>
    <t>Excel Spreadsheet Page:</t>
  </si>
  <si>
    <t xml:space="preserve">www.exinfm.com/free_spreadsheets.html </t>
  </si>
  <si>
    <t>Matt H. Evans, CPA, CMA, CFM</t>
  </si>
  <si>
    <t xml:space="preserve">Ctrl + F6  </t>
  </si>
  <si>
    <t>Switch between workbooks or windows</t>
  </si>
  <si>
    <t xml:space="preserve">Ctrl + Page Up  </t>
  </si>
  <si>
    <t>Move between worksheets in the same Excel File</t>
  </si>
  <si>
    <t xml:space="preserve">Ctrl + Page Down  </t>
  </si>
  <si>
    <t xml:space="preserve">Ctrl + '  </t>
  </si>
  <si>
    <t>Insert the value above into the currently selected cell</t>
  </si>
  <si>
    <t xml:space="preserve">Ctrl + Shift + !  </t>
  </si>
  <si>
    <t>Format numbers with comma's and two decimal places</t>
  </si>
  <si>
    <t xml:space="preserve">Ctrl + Shift + $  </t>
  </si>
  <si>
    <t>Format numbers in currency format and two decimal places</t>
  </si>
  <si>
    <t xml:space="preserve">Ctrl + Shift + %  </t>
  </si>
  <si>
    <t>Format number in percent format</t>
  </si>
  <si>
    <t xml:space="preserve">Ctrl + Space  </t>
  </si>
  <si>
    <t>Selects the entire column</t>
  </si>
  <si>
    <t>Selects the entire row</t>
  </si>
  <si>
    <t xml:space="preserve">Shift + Space  </t>
  </si>
  <si>
    <t>Spreadsheet Design:</t>
  </si>
  <si>
    <t>Useful when you have to enter the same data over and over again into a spreadsheet. This "error proofs" the spreadsheet</t>
  </si>
  <si>
    <t>Under Paste, click Values and then click OK</t>
  </si>
  <si>
    <t>Include a Purpose Statement, Point of Contact, and Main Menu if you are developing a workbook.</t>
  </si>
  <si>
    <t xml:space="preserve">Use comments and navigation links to assist the end-user. </t>
  </si>
  <si>
    <t>Merged Cells</t>
  </si>
  <si>
    <t>Non Merged Cells</t>
  </si>
  <si>
    <r>
      <t>TIP ►</t>
    </r>
    <r>
      <rPr>
        <b/>
        <i/>
        <sz val="10"/>
        <color indexed="16"/>
        <rFont val="Arial"/>
        <family val="2"/>
      </rPr>
      <t xml:space="preserve"> </t>
    </r>
  </si>
  <si>
    <t>Hyperlink an Image or Button within your spreadsheet:</t>
  </si>
  <si>
    <t>Print out your comments:</t>
  </si>
  <si>
    <t>Steps</t>
  </si>
  <si>
    <t>Paste the image file into your spreadsheet</t>
  </si>
  <si>
    <t>Spreadsheet Design - Data Validation with Drop Down Menus</t>
  </si>
  <si>
    <t>Password Protection:</t>
  </si>
  <si>
    <t>Spreadsheet Design - Password Protection</t>
  </si>
  <si>
    <t>(1)</t>
  </si>
  <si>
    <t>(2)</t>
  </si>
  <si>
    <t>(3)</t>
  </si>
  <si>
    <t>From the main tool bar, select File &gt; Page Setup &gt; Sheet</t>
  </si>
  <si>
    <t xml:space="preserve">Select from the Comments drop down list. (None) is the default. Select At end of sheet if you want to </t>
  </si>
  <si>
    <t>print a separate page. Select As displayed on sheet if you want to print only displayed comments.</t>
  </si>
  <si>
    <t>Format your comments by clicking on the border edge:</t>
  </si>
  <si>
    <t>Right click on the Image File</t>
  </si>
  <si>
    <t>Select hyperlink and Link to: Place in This Document</t>
  </si>
  <si>
    <t>(4)</t>
  </si>
  <si>
    <t>Place the larger range of data down by rows and the lesser range of data across by columns</t>
  </si>
  <si>
    <t>Some basic rules to start with include:</t>
  </si>
  <si>
    <t>Update on Excel Spreadsheets: Bells, Whistles, and Controls</t>
  </si>
  <si>
    <t>Organize your data so that you:</t>
  </si>
  <si>
    <t>■</t>
  </si>
  <si>
    <t>Try to make your formulas point up and to the left, logical flow of how people see things.</t>
  </si>
  <si>
    <t>Minimize embedding values and amounts into your formulas. This cuts down on errors.</t>
  </si>
  <si>
    <t>Use error checking formulas next to your cells. You can flag with conditional formatting.</t>
  </si>
  <si>
    <t>Enter contants only once and reference downstream in other worksheets.</t>
  </si>
  <si>
    <t>Have a different panel or worksheet for constants vs. variable inputs.</t>
  </si>
  <si>
    <t>Very useful for looking up information from tables and working with worksheets that are split between a master file (permanent</t>
  </si>
  <si>
    <t xml:space="preserve">type records) and data files (regularly updated records). You can lookup values or text. </t>
  </si>
  <si>
    <t xml:space="preserve">=LOOKUP("value or text you want to lookup", range name of the table, column or row index number, </t>
  </si>
  <si>
    <t>FALSE if you want an exact match, TRUE is the default for closet match)</t>
  </si>
  <si>
    <t>C. Use Paste Special to Copy a Format: (Very useful for tables and chart formatting differences)</t>
  </si>
  <si>
    <t>Lookup Functions:</t>
  </si>
  <si>
    <t>Try to place your formulas in close proximity to the inputs for easy review and validation.</t>
  </si>
  <si>
    <t>Add light grey to cells that are constants and formulas to minimize inappropriate changes.</t>
  </si>
  <si>
    <t>(5)</t>
  </si>
  <si>
    <t>Use a modular design - different worksheets for inputs, analysis, and outputs.</t>
  </si>
  <si>
    <t>• Financial Functions</t>
  </si>
  <si>
    <t>• Analyzing the Data</t>
  </si>
  <si>
    <t>Managing the Data - Error Checking</t>
  </si>
  <si>
    <t>are in single cells</t>
  </si>
  <si>
    <t>&lt; - Note: Column Headings</t>
  </si>
  <si>
    <t>Managing the Data - Tracking Changes</t>
  </si>
  <si>
    <t>Analyzing the Data - Pivot Tables</t>
  </si>
  <si>
    <t>Analyzing the Data - Filtering</t>
  </si>
  <si>
    <t>Financial Functions</t>
  </si>
  <si>
    <t>Analyzing the Data - Audit Tool</t>
  </si>
  <si>
    <t>Audit Tool Bar</t>
  </si>
  <si>
    <t>Trace Precedents - if the current cell contains a formula, arrows will be drawn leading back to the source cells.</t>
  </si>
  <si>
    <t>Remove precedents arrows</t>
  </si>
  <si>
    <t>From the main menu, select Tools &gt; Formula Auditing &gt; Show Formula Audting Toolbar</t>
  </si>
  <si>
    <t>Trace Dependents - arrows will be drawn from the current cell to any other cells that incorporate it into their formulas.</t>
  </si>
  <si>
    <t>Remove dependents arrows</t>
  </si>
  <si>
    <t>Remove all arrows</t>
  </si>
  <si>
    <t>Trace errors - if the current cell is displaying an error (e.g. #DIV/0!), an arrow will be drawn leading back to the cause of the error.</t>
  </si>
  <si>
    <t>Circle invalid data - highlights any cells which fail Data Validation rules that have been defined for the current range</t>
  </si>
  <si>
    <t>Remove circles around data</t>
  </si>
  <si>
    <t>Precedent</t>
  </si>
  <si>
    <t>Precedent: A cell which feeds or drives the formula in question.</t>
  </si>
  <si>
    <t>Dependent: A cell which depends on the formula for its value.</t>
  </si>
  <si>
    <t>Dependent</t>
  </si>
  <si>
    <t>Pivot Tables</t>
  </si>
  <si>
    <t>EXAMPLE</t>
  </si>
  <si>
    <t>Product
Type</t>
  </si>
  <si>
    <t>Sales Year</t>
  </si>
  <si>
    <t>Sales Month</t>
  </si>
  <si>
    <t>Sales
Lead</t>
  </si>
  <si>
    <t>Units
Sold</t>
  </si>
  <si>
    <t>Sales 
Region</t>
  </si>
  <si>
    <t>January</t>
  </si>
  <si>
    <t>September</t>
  </si>
  <si>
    <t>October</t>
  </si>
  <si>
    <t>November</t>
  </si>
  <si>
    <t>December</t>
  </si>
  <si>
    <t>Smith</t>
  </si>
  <si>
    <t>Jones</t>
  </si>
  <si>
    <t>Carlson</t>
  </si>
  <si>
    <t>Keane</t>
  </si>
  <si>
    <t>East</t>
  </si>
  <si>
    <t>Central</t>
  </si>
  <si>
    <t>North</t>
  </si>
  <si>
    <t>Stiles</t>
  </si>
  <si>
    <t>Soap</t>
  </si>
  <si>
    <t>Paper</t>
  </si>
  <si>
    <t>Mix</t>
  </si>
  <si>
    <t xml:space="preserve">One of the most popular features of Excel for data analysis. Allows you to easily view and understand data in </t>
  </si>
  <si>
    <t>30 Minute On-Line Introduction to Pivot Tables:</t>
  </si>
  <si>
    <t>MICROSOFT INSTRUCTIONS:</t>
  </si>
  <si>
    <t xml:space="preserve">http://office.microsoft.com/en-us/assistance/HA010127121033.aspx </t>
  </si>
  <si>
    <t xml:space="preserve">http://office.microsoft.com/training/training.aspx?AssetID=RC010136191033 </t>
  </si>
  <si>
    <t>List out your data, including the column headings</t>
  </si>
  <si>
    <t>From the main tool bar, select Data &gt; PivotTable and PivotChart Report. Follow the Wizard</t>
  </si>
  <si>
    <t>different ways by moving data attributes between sections of the table - simply drag and drop.</t>
  </si>
  <si>
    <t>From the main tool bar, select Tools &gt; Options and choose the General tab</t>
  </si>
  <si>
    <t>Each worksheet can be printed by hitting Ctrl-P</t>
  </si>
  <si>
    <t>Click on the Prompt for Workbook Properties</t>
  </si>
  <si>
    <t>A. Password Protect Your File:</t>
  </si>
  <si>
    <t>Make Your Files Read-Only to Protect Files from Accidental Deletion</t>
  </si>
  <si>
    <t>Insert keywords in the Summary tab to help locate files on your computer.</t>
  </si>
  <si>
    <t xml:space="preserve">From the main menu, select Tools &gt; Options &gt; Security &gt; Password to open: </t>
  </si>
  <si>
    <t>From the main menu, select Tools &gt; Protection &gt; Protect Sheet &gt; Password to unprotect sheet:</t>
  </si>
  <si>
    <r>
      <t>·</t>
    </r>
    <r>
      <rPr>
        <sz val="10"/>
        <rFont val="Arial"/>
        <family val="2"/>
      </rPr>
      <t xml:space="preserve"> Report Manager - Allows you to save reports with your workbook and print the report later.</t>
    </r>
  </si>
  <si>
    <t>Places a navigation tool bar for your workbook into the spreadsheet, allowing you to navigate the workbook with a drop-down tool bar.</t>
  </si>
  <si>
    <r>
      <t>·</t>
    </r>
    <r>
      <rPr>
        <sz val="10"/>
        <rFont val="Arial"/>
        <family val="2"/>
      </rPr>
      <t xml:space="preserve"> Access Links - Allows updating of the Access Database that is linked to your spreadsheet. </t>
    </r>
  </si>
  <si>
    <t>Download these Add-Ins from:</t>
  </si>
  <si>
    <t>Download this Add-In from:</t>
  </si>
  <si>
    <t xml:space="preserve">http://www.contextures.com/xlToolbar01.html </t>
  </si>
  <si>
    <t>Some economic add-ins from University of Texas:</t>
  </si>
  <si>
    <t xml:space="preserve">http://www.me.utexas.edu/~jensen/ORMM/frontpage/jensen.lib/index_omie.html </t>
  </si>
  <si>
    <r>
      <t>·</t>
    </r>
    <r>
      <rPr>
        <sz val="10"/>
        <rFont val="Arial"/>
        <family val="2"/>
      </rPr>
      <t xml:space="preserve"> Estimate - Worksheet for capital budget estimates and cost estimates during a project life cycle </t>
    </r>
  </si>
  <si>
    <r>
      <t>·</t>
    </r>
    <r>
      <rPr>
        <sz val="10"/>
        <rFont val="Arial"/>
        <family val="2"/>
      </rPr>
      <t xml:space="preserve"> Investment Economics - Evaluates investment alternatives using time value concepts</t>
    </r>
  </si>
  <si>
    <r>
      <t>·</t>
    </r>
    <r>
      <rPr>
        <sz val="10"/>
        <rFont val="Arial"/>
        <family val="2"/>
      </rPr>
      <t xml:space="preserve"> Forecasting - Provides several forecasting tools such as moving average, exponential smoothing and regression analysis.</t>
    </r>
  </si>
  <si>
    <t>To show a table of product type sales by Sales Leads:</t>
  </si>
  <si>
    <t>Drag / Drop the Sales Lead into the left column portion of the Pivot Table Panel</t>
  </si>
  <si>
    <t>Drag / Drop the Product Type into the horizontal top panel section.</t>
  </si>
  <si>
    <t>Drag / Drop the Units Sold into the Data center panel</t>
  </si>
  <si>
    <t>NOTE: The Pivot Table is showing a "Count" as our data; change to "Sum" by selecting the Field Setting</t>
  </si>
  <si>
    <t>Table &gt;</t>
  </si>
  <si>
    <r>
      <t>·</t>
    </r>
    <r>
      <rPr>
        <sz val="10"/>
        <rFont val="Arial"/>
        <family val="2"/>
      </rPr>
      <t xml:space="preserve"> Inventory - Calculates the economic lot size of inventories under different scenarios.</t>
    </r>
  </si>
  <si>
    <t>From the main menu, select Format &gt; Sheet &gt; Hide</t>
  </si>
  <si>
    <t>From Windows Explorer, locate the file and right click on the file name</t>
  </si>
  <si>
    <t>Select Properties at the bottom of the pop up box:</t>
  </si>
  <si>
    <t>From the main tool bar, select File &gt; Properties &gt; Properties tab</t>
  </si>
  <si>
    <t>Enter Keywords that will help locate this file on your computer</t>
  </si>
  <si>
    <t>Have the Properties Dialog Box pop up when you save files for the first time</t>
  </si>
  <si>
    <t>Importing Data</t>
  </si>
  <si>
    <t>File Properties</t>
  </si>
  <si>
    <t>Paste Special</t>
  </si>
  <si>
    <t>Can be very useful for editing and altering data in a spreadsheet</t>
  </si>
  <si>
    <t>A good internal control for managing files on your computer</t>
  </si>
  <si>
    <t>Useful for understanding the sources that feed a dependent cell in your spreadsheet.</t>
  </si>
  <si>
    <t>Select Tools &gt; Options &gt; Error Checking tab to control what gets checked.</t>
  </si>
  <si>
    <t>Reset Ignored Errors and click OK</t>
  </si>
  <si>
    <t>Use the Trace Error tool to check your arguments, such as cell references, numbers and operands.</t>
  </si>
  <si>
    <t>Click on the cell that contains the #VALUE error</t>
  </si>
  <si>
    <t>Listed below are a few free add-ins:</t>
  </si>
  <si>
    <t>Excel Add-Ins (xla files) provide increased functionality and features. From the main menu, select Tools &gt; Add-Ins</t>
  </si>
  <si>
    <t>On the Forumula Auditing toolbar, click Trace Error</t>
  </si>
  <si>
    <t>How to Fix</t>
  </si>
  <si>
    <t xml:space="preserve">Change the formulas or restore the cells that reference the formula. </t>
  </si>
  <si>
    <t>Make sure formula links are still valid</t>
  </si>
  <si>
    <t xml:space="preserve">Verify that macros are referring to valid cells </t>
  </si>
  <si>
    <t>#NAME? — The formula contains an invalid cell reference</t>
  </si>
  <si>
    <t>Misspelled function name or text in formula</t>
  </si>
  <si>
    <t>Edit errors in formulas, such as double quote marks, parenthesis, etc.</t>
  </si>
  <si>
    <t>Check the division in your formula - should not divide by 0</t>
  </si>
  <si>
    <t>Make sure your formula does not reference a blank cell or a cell that contains 0</t>
  </si>
  <si>
    <t>Enter a value other than 0 as your divisor</t>
  </si>
  <si>
    <t>B. Password Protect Work Sheets:</t>
  </si>
  <si>
    <t xml:space="preserve">Allows you to restrict access to your file, workbook, cells, graphics, charts, or other attributes. </t>
  </si>
  <si>
    <t>C. Allow editing of selected Cells:</t>
  </si>
  <si>
    <t>It's also a good idea to highlight the unprotected cells</t>
  </si>
  <si>
    <t>An easy way to copy and paste with or without auto fill or just paste a format (same as the Paint Brush)</t>
  </si>
  <si>
    <t>Moving the Fill Handle Up will erase the cell contents</t>
  </si>
  <si>
    <t>Examples:</t>
  </si>
  <si>
    <t>Fill Handle: The "+" sign that appears in the lower right corner of the cell you have selected.</t>
  </si>
  <si>
    <t>Copy Cells - Copy the cell content as is to the other cell(s)</t>
  </si>
  <si>
    <t>Fill Series - Copy the cell content and auto fill to the other cells in a series</t>
  </si>
  <si>
    <t>Fill Formatting Only - Copy the cell format only to the other cell(s)</t>
  </si>
  <si>
    <t>Fill Without Formatting - Copy the cell content as is, but do not include the format</t>
  </si>
  <si>
    <r>
      <t>Copy</t>
    </r>
    <r>
      <rPr>
        <i/>
        <u val="single"/>
        <sz val="10"/>
        <rFont val="Arial"/>
        <family val="2"/>
      </rPr>
      <t xml:space="preserve">
Cells</t>
    </r>
  </si>
  <si>
    <r>
      <t>Fill</t>
    </r>
    <r>
      <rPr>
        <i/>
        <u val="single"/>
        <sz val="10"/>
        <rFont val="Arial"/>
        <family val="2"/>
      </rPr>
      <t xml:space="preserve">
Series</t>
    </r>
  </si>
  <si>
    <r>
      <t xml:space="preserve">Fill
</t>
    </r>
    <r>
      <rPr>
        <i/>
        <u val="single"/>
        <sz val="10"/>
        <rFont val="Arial"/>
        <family val="2"/>
      </rPr>
      <t>Format</t>
    </r>
  </si>
  <si>
    <r>
      <t xml:space="preserve">Fill W/O
</t>
    </r>
    <r>
      <rPr>
        <i/>
        <u val="single"/>
        <sz val="10"/>
        <rFont val="Arial"/>
        <family val="2"/>
      </rPr>
      <t>Format</t>
    </r>
  </si>
  <si>
    <t>Both</t>
  </si>
  <si>
    <t xml:space="preserve">ACCRINT </t>
  </si>
  <si>
    <t xml:space="preserve">Returns the accrued interest for a security that pays periodic interest </t>
  </si>
  <si>
    <t xml:space="preserve">ACCRINTM  </t>
  </si>
  <si>
    <t>Check the Read-only attribute box and click Apply</t>
  </si>
  <si>
    <t>Returns the accrued interest for a security that pays interest at maturity</t>
  </si>
  <si>
    <t xml:space="preserve">AMORDEGRC </t>
  </si>
  <si>
    <t xml:space="preserve">Returns the depreciation for each accounting period by using a depreciation coefficient </t>
  </si>
  <si>
    <t xml:space="preserve">AMORLINC </t>
  </si>
  <si>
    <t xml:space="preserve">Returns the depreciation for each accounting period </t>
  </si>
  <si>
    <t xml:space="preserve">COUPDAYBS </t>
  </si>
  <si>
    <t xml:space="preserve">Returns the number of days from the beginning of the coupon period to the settlement date </t>
  </si>
  <si>
    <t xml:space="preserve">COUPDAYS  </t>
  </si>
  <si>
    <t>Returns the number of days in the coupon period that contains the settlement date</t>
  </si>
  <si>
    <t xml:space="preserve">COUPDAYSNC  </t>
  </si>
  <si>
    <t>Returns the number of days from the settlement date to the next coupon date</t>
  </si>
  <si>
    <t xml:space="preserve">COUPNCD </t>
  </si>
  <si>
    <t xml:space="preserve">Returns the next coupon date after the settlement date </t>
  </si>
  <si>
    <t xml:space="preserve">COUPNUM </t>
  </si>
  <si>
    <t xml:space="preserve">Returns the number of coupons payable between the settlement date and maturity date </t>
  </si>
  <si>
    <t xml:space="preserve"> Changed cells have a triangle in the left corner, surrounded by a blue line around the cell.</t>
  </si>
  <si>
    <t>array - - - - - - - - - - - - - - - - - - - - - - - &gt;</t>
  </si>
  <si>
    <t>Note: When you track changes, the workbook is now [Shared] and some functions may not work. Remove sharing by</t>
  </si>
  <si>
    <t>unchecking the box from Tools &gt; Share Workbook</t>
  </si>
  <si>
    <t>COUPPCD</t>
  </si>
  <si>
    <t xml:space="preserve">CUMIPMT </t>
  </si>
  <si>
    <t xml:space="preserve">Returns the cumulative interest paid between two periods </t>
  </si>
  <si>
    <t xml:space="preserve">Returns the previous coupon date before the settlement date </t>
  </si>
  <si>
    <t xml:space="preserve">CUMPRINC </t>
  </si>
  <si>
    <t xml:space="preserve">Returns the cumulative principal paid on a loan between two periods </t>
  </si>
  <si>
    <t xml:space="preserve">DB  </t>
  </si>
  <si>
    <t>Returns the depreciation of an asset for a specified period using the fixed-declining balance method</t>
  </si>
  <si>
    <t xml:space="preserve">DDB  </t>
  </si>
  <si>
    <t xml:space="preserve">DISC  </t>
  </si>
  <si>
    <t>Returns the discount rate for a security</t>
  </si>
  <si>
    <t xml:space="preserve">DOLLARDE  </t>
  </si>
  <si>
    <t>Converts a dollar price, expressed as a fraction, into a dollar price, expressed as a decimal number</t>
  </si>
  <si>
    <t xml:space="preserve">DOLLARFR  </t>
  </si>
  <si>
    <t>Converts a dollar price, expressed as a decimal number, into a dollar price, expressed as a fraction</t>
  </si>
  <si>
    <t xml:space="preserve">DURATION  </t>
  </si>
  <si>
    <t>Returns the annual duration of a security with periodic interest payments</t>
  </si>
  <si>
    <t xml:space="preserve">EFFECT </t>
  </si>
  <si>
    <t>Select the Cells you want to remain unprotected (the worksheet should already be protected - see B above)</t>
  </si>
  <si>
    <t>Click on the cell labeled: xlNoRestrictions (to the right of EnableSelection)</t>
  </si>
  <si>
    <t>Quick Link to purchase a digital certificate:</t>
  </si>
  <si>
    <t xml:space="preserve">http://www.thawte.com/ssl-digital-certificates/buy-ssl-certificates/ </t>
  </si>
  <si>
    <t>Quickly trace the formula by inserting the I Bar into the open toolbar view of the formula.</t>
  </si>
  <si>
    <t xml:space="preserve">Returns the effective annual interest rate </t>
  </si>
  <si>
    <t xml:space="preserve">FV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</si>
</sst>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  <numFmt numFmtId="170" formatCode="[$-409]h:mm:ss\ AM/PM"/>
    <numFmt numFmtId="171" formatCode="&quot;$&quot;#,##0.00"/>
  </numFmts>
  <fonts count="29">
    <font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i/>
      <sz val="9"/>
      <name val="Arial Black"/>
      <family val="2"/>
    </font>
    <font>
      <sz val="10"/>
      <name val="Symbol"/>
      <family val="1"/>
    </font>
    <font>
      <b/>
      <i/>
      <u val="single"/>
      <sz val="10"/>
      <color indexed="16"/>
      <name val="Arial"/>
      <family val="2"/>
    </font>
    <font>
      <sz val="10"/>
      <color indexed="24"/>
      <name val="Arial"/>
      <family val="0"/>
    </font>
    <font>
      <b/>
      <sz val="10"/>
      <color indexed="52"/>
      <name val="Arial"/>
      <family val="2"/>
    </font>
    <font>
      <b/>
      <sz val="10"/>
      <color indexed="45"/>
      <name val="Arial"/>
      <family val="2"/>
    </font>
    <font>
      <b/>
      <i/>
      <sz val="10"/>
      <name val="Arial"/>
      <family val="2"/>
    </font>
    <font>
      <sz val="9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6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/>
    </xf>
    <xf numFmtId="4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4" borderId="4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5" borderId="4" xfId="0" applyFill="1" applyBorder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left"/>
    </xf>
    <xf numFmtId="4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2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 wrapText="1"/>
    </xf>
    <xf numFmtId="42" fontId="0" fillId="0" borderId="0" xfId="0" applyNumberFormat="1" applyAlignment="1">
      <alignment horizont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49" fontId="5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20" applyFont="1" applyAlignment="1">
      <alignment wrapText="1"/>
    </xf>
    <xf numFmtId="0" fontId="0" fillId="0" borderId="0" xfId="0" applyAlignment="1">
      <alignment wrapText="1"/>
    </xf>
    <xf numFmtId="0" fontId="6" fillId="0" borderId="0" xfId="2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9900"/>
      </font>
      <border/>
    </dxf>
    <dxf>
      <font>
        <color rgb="FF9999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Comparison of Store Sales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Sales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Paste Special'!$B$19:$D$19</c:f>
              <c:numCache/>
            </c:numRef>
          </c:val>
          <c:smooth val="0"/>
        </c:ser>
        <c:marker val="1"/>
        <c:axId val="15013202"/>
        <c:axId val="901091"/>
      </c:line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FF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1" u="none" baseline="0">
          <a:solidFill>
            <a:srgbClr val="0066CC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'[1]6 - Paste Special'!$B$16:$D$16</c:f>
              <c:numCache>
                <c:ptCount val="3"/>
                <c:pt idx="0">
                  <c:v>1050</c:v>
                </c:pt>
                <c:pt idx="1">
                  <c:v>950</c:v>
                </c:pt>
                <c:pt idx="2">
                  <c:v>680</c:v>
                </c:pt>
              </c:numCache>
            </c:numRef>
          </c:val>
          <c:smooth val="0"/>
        </c:ser>
        <c:marker val="1"/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Main Menu'!A1" /><Relationship Id="rId3" Type="http://schemas.openxmlformats.org/officeDocument/2006/relationships/hyperlink" Target="#'Main Menu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9525</xdr:rowOff>
    </xdr:from>
    <xdr:to>
      <xdr:col>3</xdr:col>
      <xdr:colOff>590550</xdr:colOff>
      <xdr:row>10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143125" y="1419225"/>
          <a:ext cx="2762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</xdr:row>
      <xdr:rowOff>19050</xdr:rowOff>
    </xdr:from>
    <xdr:to>
      <xdr:col>4</xdr:col>
      <xdr:colOff>9525</xdr:colOff>
      <xdr:row>13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152650" y="1914525"/>
          <a:ext cx="2952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50</xdr:row>
      <xdr:rowOff>28575</xdr:rowOff>
    </xdr:from>
    <xdr:to>
      <xdr:col>3</xdr:col>
      <xdr:colOff>438150</xdr:colOff>
      <xdr:row>52</xdr:row>
      <xdr:rowOff>104775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82391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15</xdr:row>
      <xdr:rowOff>76200</xdr:rowOff>
    </xdr:from>
    <xdr:to>
      <xdr:col>1</xdr:col>
      <xdr:colOff>552450</xdr:colOff>
      <xdr:row>19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193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38100</xdr:rowOff>
    </xdr:from>
    <xdr:to>
      <xdr:col>2</xdr:col>
      <xdr:colOff>371475</xdr:colOff>
      <xdr:row>13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0972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45</xdr:row>
      <xdr:rowOff>0</xdr:rowOff>
    </xdr:from>
    <xdr:to>
      <xdr:col>8</xdr:col>
      <xdr:colOff>114300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600075" y="74009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419100</xdr:colOff>
      <xdr:row>60</xdr:row>
      <xdr:rowOff>57150</xdr:rowOff>
    </xdr:to>
    <xdr:graphicFrame>
      <xdr:nvGraphicFramePr>
        <xdr:cNvPr id="2" name="Chart 3"/>
        <xdr:cNvGraphicFramePr/>
      </xdr:nvGraphicFramePr>
      <xdr:xfrm>
        <a:off x="5934075" y="7400925"/>
        <a:ext cx="4686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7</xdr:col>
      <xdr:colOff>228600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95475"/>
          <a:ext cx="4248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38</xdr:row>
      <xdr:rowOff>0</xdr:rowOff>
    </xdr:from>
    <xdr:to>
      <xdr:col>4</xdr:col>
      <xdr:colOff>200025</xdr:colOff>
      <xdr:row>38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267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entation_Workbook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1 - Spreadsheet Design"/>
      <sheetName val="2 - File Properties"/>
      <sheetName val="3 - Data Validation"/>
      <sheetName val="4 - Password Protection"/>
      <sheetName val="5 - Fill Handle"/>
      <sheetName val="6 - Paste Special"/>
      <sheetName val="7 - Error Checking"/>
      <sheetName val="8 - Track Changes"/>
      <sheetName val="9 - Lookup Tables"/>
      <sheetName val="10 - Audit Tool Bar"/>
      <sheetName val="11 - Data Filtering"/>
      <sheetName val="12 - Pivot Tables"/>
      <sheetName val="13 - OLAP Analysis"/>
      <sheetName val="14 - Other Tips"/>
      <sheetName val="15 - Financial Functions"/>
      <sheetName val="16 - Keyboard Short Cuts"/>
      <sheetName val="17 - Excel AddIns"/>
    </sheetNames>
    <sheetDataSet>
      <sheetData sheetId="6">
        <row r="16">
          <cell r="B16">
            <v>1050</v>
          </cell>
          <cell r="C16">
            <v>950</v>
          </cell>
          <cell r="D16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nfm.com/free_spreadsheets.html" TargetMode="External" /><Relationship Id="rId2" Type="http://schemas.openxmlformats.org/officeDocument/2006/relationships/hyperlink" Target="http://www.exinfm.com/vscp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training/training.aspx?AssetID=RC010136191033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nfm.com/vscpa" TargetMode="External" /><Relationship Id="rId2" Type="http://schemas.openxmlformats.org/officeDocument/2006/relationships/hyperlink" Target="http://office.microsoft.com/en-us/assistance/HA010127121033.aspx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officeupdate/cd010225441033.aspx" TargetMode="External" /><Relationship Id="rId2" Type="http://schemas.openxmlformats.org/officeDocument/2006/relationships/hyperlink" Target="http://www.contextures.com/xlToolbar01.html" TargetMode="External" /><Relationship Id="rId3" Type="http://schemas.openxmlformats.org/officeDocument/2006/relationships/hyperlink" Target="http://www.me.utexas.edu/~jensen/ORMM/frontpage/jensen.lib/index_omie.html" TargetMode="External" /><Relationship Id="rId4" Type="http://schemas.openxmlformats.org/officeDocument/2006/relationships/hyperlink" Target="http://www.rondebruin.nl/easyfilter.htm" TargetMode="External" /><Relationship Id="rId5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hawte.com/ssl-digital-certificates/buy-ssl-certificates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3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8">
      <c r="A1" s="3"/>
      <c r="B1" s="3"/>
      <c r="C1" s="4" t="s">
        <v>541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">
        <v>466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467</v>
      </c>
    </row>
    <row r="7" ht="12.75">
      <c r="A7" t="s">
        <v>468</v>
      </c>
    </row>
    <row r="9" ht="12.75">
      <c r="B9" t="s">
        <v>469</v>
      </c>
    </row>
    <row r="10" spans="2:5" ht="12.75">
      <c r="B10" t="s">
        <v>470</v>
      </c>
      <c r="E10" s="1" t="s">
        <v>62</v>
      </c>
    </row>
    <row r="11" ht="12.75">
      <c r="B11" t="s">
        <v>560</v>
      </c>
    </row>
    <row r="12" spans="2:5" ht="12.75">
      <c r="B12" t="s">
        <v>559</v>
      </c>
      <c r="E12" s="1" t="s">
        <v>63</v>
      </c>
    </row>
    <row r="13" spans="2:5" ht="12.75">
      <c r="B13" t="s">
        <v>471</v>
      </c>
      <c r="E13" t="s">
        <v>464</v>
      </c>
    </row>
    <row r="14" ht="12.75">
      <c r="B14" t="s">
        <v>464</v>
      </c>
    </row>
    <row r="15" ht="12.75">
      <c r="B15" t="s">
        <v>464</v>
      </c>
    </row>
    <row r="16" ht="12.75">
      <c r="B16" t="s">
        <v>464</v>
      </c>
    </row>
    <row r="17" ht="18">
      <c r="A17" s="5" t="s">
        <v>472</v>
      </c>
    </row>
    <row r="19" spans="1:3" ht="12.75">
      <c r="A19" s="7" t="s">
        <v>473</v>
      </c>
      <c r="B19" s="7"/>
      <c r="C19" s="7" t="s">
        <v>474</v>
      </c>
    </row>
    <row r="20" ht="12.75">
      <c r="B20" t="s">
        <v>464</v>
      </c>
    </row>
    <row r="21" spans="1:7" ht="12.75">
      <c r="A21" s="6">
        <v>1</v>
      </c>
      <c r="B21" s="95" t="s">
        <v>475</v>
      </c>
      <c r="C21" s="95"/>
      <c r="D21" s="95"/>
      <c r="E21" s="95"/>
      <c r="F21" s="95"/>
      <c r="G21" s="95"/>
    </row>
    <row r="22" spans="1:7" ht="12.75">
      <c r="A22" s="6">
        <v>2</v>
      </c>
      <c r="B22" s="95" t="s">
        <v>58</v>
      </c>
      <c r="C22" s="95"/>
      <c r="D22" s="95"/>
      <c r="E22" s="95"/>
      <c r="F22" s="95"/>
      <c r="G22" s="95"/>
    </row>
    <row r="23" spans="1:7" ht="12.75">
      <c r="A23" s="6">
        <v>3</v>
      </c>
      <c r="B23" s="95" t="s">
        <v>526</v>
      </c>
      <c r="C23" s="95"/>
      <c r="D23" s="95"/>
      <c r="E23" s="95"/>
      <c r="F23" s="95"/>
      <c r="G23" s="95"/>
    </row>
    <row r="24" spans="1:7" ht="12.75">
      <c r="A24" s="6">
        <v>4</v>
      </c>
      <c r="B24" s="95" t="s">
        <v>528</v>
      </c>
      <c r="C24" s="95"/>
      <c r="D24" s="95"/>
      <c r="E24" s="95"/>
      <c r="F24" s="95"/>
      <c r="G24" s="95"/>
    </row>
    <row r="25" spans="1:7" ht="12.75">
      <c r="A25" s="6">
        <v>5</v>
      </c>
      <c r="B25" s="95" t="s">
        <v>59</v>
      </c>
      <c r="C25" s="95"/>
      <c r="D25" s="95"/>
      <c r="E25" s="95"/>
      <c r="F25" s="95"/>
      <c r="G25" s="95"/>
    </row>
    <row r="26" spans="1:7" ht="12.75">
      <c r="A26" s="6">
        <v>6</v>
      </c>
      <c r="B26" s="95" t="s">
        <v>61</v>
      </c>
      <c r="C26" s="95"/>
      <c r="D26" s="95"/>
      <c r="E26" s="95"/>
      <c r="F26" s="95"/>
      <c r="G26" s="95"/>
    </row>
    <row r="27" spans="1:7" ht="12.75">
      <c r="A27" s="6">
        <v>7</v>
      </c>
      <c r="B27" s="95" t="s">
        <v>561</v>
      </c>
      <c r="C27" s="95"/>
      <c r="D27" s="95"/>
      <c r="E27" s="95"/>
      <c r="F27" s="95"/>
      <c r="G27" s="95"/>
    </row>
    <row r="28" spans="1:8" ht="12.75">
      <c r="A28" s="6">
        <v>8</v>
      </c>
      <c r="B28" s="95" t="s">
        <v>564</v>
      </c>
      <c r="C28" s="95"/>
      <c r="D28" s="95"/>
      <c r="E28" s="95"/>
      <c r="F28" s="95"/>
      <c r="G28" s="95"/>
      <c r="H28" t="s">
        <v>464</v>
      </c>
    </row>
    <row r="29" spans="1:7" ht="12.75">
      <c r="A29" s="6">
        <v>9</v>
      </c>
      <c r="B29" s="95" t="s">
        <v>60</v>
      </c>
      <c r="C29" s="95"/>
      <c r="D29" s="95"/>
      <c r="E29" s="95"/>
      <c r="F29" s="95"/>
      <c r="G29" s="95"/>
    </row>
    <row r="30" spans="1:7" ht="12.75">
      <c r="A30" s="6">
        <v>10</v>
      </c>
      <c r="B30" s="95" t="s">
        <v>568</v>
      </c>
      <c r="C30" s="95"/>
      <c r="D30" s="95"/>
      <c r="E30" s="95"/>
      <c r="F30" s="95"/>
      <c r="G30" s="95"/>
    </row>
    <row r="31" spans="1:7" ht="12.75">
      <c r="A31" s="6">
        <v>11</v>
      </c>
      <c r="B31" s="95" t="s">
        <v>566</v>
      </c>
      <c r="C31" s="95"/>
      <c r="D31" s="95"/>
      <c r="E31" s="95"/>
      <c r="F31" s="95"/>
      <c r="G31" s="95"/>
    </row>
    <row r="32" spans="1:7" ht="12.75">
      <c r="A32" s="6">
        <v>12</v>
      </c>
      <c r="B32" s="95" t="s">
        <v>565</v>
      </c>
      <c r="C32" s="95"/>
      <c r="D32" s="95"/>
      <c r="E32" s="95"/>
      <c r="F32" s="95"/>
      <c r="G32" s="95"/>
    </row>
    <row r="33" spans="1:7" ht="12.75">
      <c r="A33" s="6">
        <v>13</v>
      </c>
      <c r="B33" s="95" t="s">
        <v>56</v>
      </c>
      <c r="C33" s="95"/>
      <c r="D33" s="95"/>
      <c r="E33" s="95"/>
      <c r="F33" s="95"/>
      <c r="G33" s="95"/>
    </row>
    <row r="34" spans="1:7" ht="12.75">
      <c r="A34" s="6">
        <v>14</v>
      </c>
      <c r="B34" s="95" t="s">
        <v>57</v>
      </c>
      <c r="C34" s="95"/>
      <c r="D34" s="95"/>
      <c r="E34" s="95"/>
      <c r="F34" s="95"/>
      <c r="G34" s="95"/>
    </row>
    <row r="35" spans="1:7" ht="12.75">
      <c r="A35" s="6">
        <v>15</v>
      </c>
      <c r="B35" s="95" t="s">
        <v>54</v>
      </c>
      <c r="C35" s="95"/>
      <c r="D35" s="95"/>
      <c r="E35" s="95"/>
      <c r="F35" s="95"/>
      <c r="G35" s="95"/>
    </row>
    <row r="36" spans="1:7" ht="12.75">
      <c r="A36" s="6">
        <v>16</v>
      </c>
      <c r="B36" s="95" t="s">
        <v>55</v>
      </c>
      <c r="C36" s="95"/>
      <c r="D36" s="95"/>
      <c r="E36" s="95"/>
      <c r="F36" s="95"/>
      <c r="G36" s="95"/>
    </row>
    <row r="37" spans="1:7" ht="12.75">
      <c r="A37" s="6">
        <v>17</v>
      </c>
      <c r="B37" s="95" t="s">
        <v>41</v>
      </c>
      <c r="C37" s="95"/>
      <c r="D37" s="95"/>
      <c r="E37" s="95"/>
      <c r="F37" s="95"/>
      <c r="G37" s="95"/>
    </row>
    <row r="40" spans="1:4" ht="12.75">
      <c r="A40" s="1" t="s">
        <v>493</v>
      </c>
      <c r="D40" s="1" t="s">
        <v>496</v>
      </c>
    </row>
    <row r="41" spans="1:7" ht="12.75">
      <c r="A41" s="1" t="s">
        <v>494</v>
      </c>
      <c r="D41" s="93" t="s">
        <v>495</v>
      </c>
      <c r="E41" s="94"/>
      <c r="F41" s="94"/>
      <c r="G41" s="94"/>
    </row>
    <row r="42" spans="1:10" ht="12.75">
      <c r="A42" s="1" t="s">
        <v>50</v>
      </c>
      <c r="H42" s="93" t="s">
        <v>51</v>
      </c>
      <c r="I42" s="94"/>
      <c r="J42" s="94"/>
    </row>
    <row r="43" ht="12.75">
      <c r="A43" s="1" t="s">
        <v>616</v>
      </c>
    </row>
  </sheetData>
  <mergeCells count="19">
    <mergeCell ref="B33:G33"/>
    <mergeCell ref="B37:G37"/>
    <mergeCell ref="B34:G34"/>
    <mergeCell ref="B35:G35"/>
    <mergeCell ref="B36:G36"/>
    <mergeCell ref="B29:G29"/>
    <mergeCell ref="B30:G30"/>
    <mergeCell ref="B31:G31"/>
    <mergeCell ref="B32:G32"/>
    <mergeCell ref="H42:J42"/>
    <mergeCell ref="D41:G41"/>
    <mergeCell ref="B21:G21"/>
    <mergeCell ref="B22:G22"/>
    <mergeCell ref="B23:G23"/>
    <mergeCell ref="B24:G24"/>
    <mergeCell ref="B25:G25"/>
    <mergeCell ref="B26:G26"/>
    <mergeCell ref="B27:G27"/>
    <mergeCell ref="B28:G28"/>
  </mergeCells>
  <hyperlinks>
    <hyperlink ref="D41" r:id="rId1" display="www.exinfm.com/free_spreadsheets.html "/>
    <hyperlink ref="H42" r:id="rId2" display="www.exinfm.com/vscpa"/>
    <hyperlink ref="B21:G21" location="'1 - Spreadsheet Design'!A1" display="Spreadsheet Design - Some Basic Rules to Follow"/>
    <hyperlink ref="B22:G22" location="'2 - File Properties'!A1" display="Spreadsheet Design - File Properties"/>
    <hyperlink ref="B23:G23" location="'3 - Data Validation'!A1" display="Spreadsheet Design - Data Validation with Drop Down Menus"/>
    <hyperlink ref="B24:G24" location="'4 - Password Protection'!A1" display="Spreadsheet Design - Password Protection"/>
    <hyperlink ref="B25:G25" location="'5 - Fill Handle'!A1" display="Managing the Data - Fill Handle"/>
    <hyperlink ref="B26:G26" location="'6 - Paste Special'!A1" display="Managing the Data - Paste Special"/>
    <hyperlink ref="B27:G27" location="'7 - Error Checking'!A1" display="Managing the Data - Error Checking"/>
    <hyperlink ref="B28:G28" location="'8 - Track Changes'!A1" display="Managing the Data - Tracking Changes"/>
    <hyperlink ref="B29:G29" location="'9 - Lookup Tables'!A1" display="Managing the Data - Lookup Tables"/>
    <hyperlink ref="B30:G30" location="'10 - Audit Tool Bar'!A1" display="Analyzing the Data - Audit Tool"/>
    <hyperlink ref="B31:G31" location="'11 - Data Filtering'!A1" display="Analyzing the Data - Filtering"/>
    <hyperlink ref="B32:G32" location="'12 - Pivot Tables'!A1" display="Analyzing the Data - Pivot Tables"/>
    <hyperlink ref="B33:G33" location="'13 - OLAP Analysis'!A1" display="Analyzing the Data - OLAP "/>
    <hyperlink ref="B34:G34" location="'14 - Other Tips'!A1" display="Some Additional Tips"/>
    <hyperlink ref="B35:G35" location="'15 - Financial Functions'!A1" display="Listing of Financial Functions"/>
    <hyperlink ref="B36:G36" location="'16 - Keyboard Short Cuts'!A1" display="Listing of Keyboard Short Cuts"/>
    <hyperlink ref="B37:G37" location="'17 - Excel AddIns'!A1" display="Excel Add-Ins"/>
  </hyperlinks>
  <printOptions/>
  <pageMargins left="0.75" right="0.75" top="1" bottom="1" header="0.5" footer="0.5"/>
  <pageSetup horizontalDpi="300" verticalDpi="300" orientation="landscape" r:id="rId4"/>
  <headerFooter alignWithMargins="0">
    <oddFooter>&amp;RMain Menu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40"/>
  <sheetViews>
    <sheetView workbookViewId="0" topLeftCell="A19">
      <selection activeCell="A1" sqref="A1"/>
    </sheetView>
  </sheetViews>
  <sheetFormatPr defaultColWidth="9.140625" defaultRowHeight="12.75"/>
  <cols>
    <col min="3" max="3" width="12.421875" style="0" customWidth="1"/>
    <col min="4" max="4" width="11.8515625" style="0" customWidth="1"/>
    <col min="5" max="5" width="11.00390625" style="0" customWidth="1"/>
    <col min="6" max="6" width="12.57421875" style="0" customWidth="1"/>
    <col min="8" max="8" width="12.7109375" style="0" customWidth="1"/>
    <col min="12" max="12" width="12.42187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554</v>
      </c>
    </row>
    <row r="7" ht="12.75">
      <c r="B7" t="s">
        <v>549</v>
      </c>
    </row>
    <row r="8" ht="12.75">
      <c r="B8" t="s">
        <v>550</v>
      </c>
    </row>
    <row r="9" ht="11.25" customHeight="1"/>
    <row r="10" spans="2:12" ht="12.75">
      <c r="B10" s="1"/>
      <c r="L10" t="s">
        <v>464</v>
      </c>
    </row>
    <row r="11" spans="1:2" ht="12.75">
      <c r="A11" s="16">
        <v>1</v>
      </c>
      <c r="B11" s="70" t="s">
        <v>217</v>
      </c>
    </row>
    <row r="12" spans="2:11" ht="12.75">
      <c r="B12" s="1" t="s">
        <v>85</v>
      </c>
      <c r="C12" s="1"/>
      <c r="E12" s="87" t="s">
        <v>707</v>
      </c>
      <c r="K12" t="s">
        <v>464</v>
      </c>
    </row>
    <row r="13" spans="2:8" ht="12.75">
      <c r="B13" s="82" t="s">
        <v>364</v>
      </c>
      <c r="C13" s="81" t="s">
        <v>186</v>
      </c>
      <c r="D13" s="81" t="s">
        <v>187</v>
      </c>
      <c r="E13" s="81" t="s">
        <v>218</v>
      </c>
      <c r="F13" s="81" t="s">
        <v>219</v>
      </c>
      <c r="G13" s="83" t="s">
        <v>151</v>
      </c>
      <c r="H13" s="32" t="s">
        <v>152</v>
      </c>
    </row>
    <row r="14" spans="2:8" ht="12.75">
      <c r="B14" s="92">
        <v>2306</v>
      </c>
      <c r="C14" s="89" t="s">
        <v>418</v>
      </c>
      <c r="D14" t="s">
        <v>220</v>
      </c>
      <c r="E14">
        <v>50</v>
      </c>
      <c r="F14" t="s">
        <v>221</v>
      </c>
      <c r="G14" s="84">
        <v>1050</v>
      </c>
      <c r="H14" t="str">
        <f>IF(G14&gt;1000,"Bonus"," ")</f>
        <v>Bonus</v>
      </c>
    </row>
    <row r="15" spans="2:8" ht="12.75">
      <c r="B15" s="92">
        <v>1788</v>
      </c>
      <c r="C15" s="89" t="s">
        <v>222</v>
      </c>
      <c r="D15" t="s">
        <v>243</v>
      </c>
      <c r="E15">
        <v>43</v>
      </c>
      <c r="F15" t="s">
        <v>223</v>
      </c>
      <c r="G15" s="84">
        <v>980</v>
      </c>
      <c r="H15" t="str">
        <f aca="true" t="shared" si="0" ref="H15:H20">IF(G15&gt;1000,"Bonus"," ")</f>
        <v> </v>
      </c>
    </row>
    <row r="16" spans="2:8" ht="12.75">
      <c r="B16" s="92">
        <v>1568</v>
      </c>
      <c r="C16" s="89" t="s">
        <v>228</v>
      </c>
      <c r="D16" t="s">
        <v>257</v>
      </c>
      <c r="E16">
        <v>56</v>
      </c>
      <c r="F16" t="s">
        <v>224</v>
      </c>
      <c r="G16" s="84">
        <v>1175</v>
      </c>
      <c r="H16" t="str">
        <f t="shared" si="0"/>
        <v>Bonus</v>
      </c>
    </row>
    <row r="17" spans="2:8" ht="12.75">
      <c r="B17" s="91">
        <v>1477</v>
      </c>
      <c r="C17" s="89" t="s">
        <v>222</v>
      </c>
      <c r="D17" t="s">
        <v>190</v>
      </c>
      <c r="E17">
        <v>35</v>
      </c>
      <c r="F17" t="s">
        <v>225</v>
      </c>
      <c r="G17" s="84">
        <v>750</v>
      </c>
      <c r="H17" t="str">
        <f t="shared" si="0"/>
        <v> </v>
      </c>
    </row>
    <row r="18" spans="2:8" ht="12.75">
      <c r="B18" s="91">
        <v>1896</v>
      </c>
      <c r="C18" s="89" t="s">
        <v>255</v>
      </c>
      <c r="D18" t="s">
        <v>226</v>
      </c>
      <c r="E18">
        <v>39</v>
      </c>
      <c r="F18" t="s">
        <v>225</v>
      </c>
      <c r="G18" s="84">
        <v>610</v>
      </c>
      <c r="H18" t="str">
        <f t="shared" si="0"/>
        <v> </v>
      </c>
    </row>
    <row r="19" spans="2:8" ht="12.75">
      <c r="B19" s="91">
        <v>1962</v>
      </c>
      <c r="C19" s="89" t="s">
        <v>229</v>
      </c>
      <c r="D19" t="s">
        <v>230</v>
      </c>
      <c r="E19">
        <v>32</v>
      </c>
      <c r="F19" t="s">
        <v>227</v>
      </c>
      <c r="G19" s="84">
        <v>885</v>
      </c>
      <c r="H19" t="str">
        <f t="shared" si="0"/>
        <v> </v>
      </c>
    </row>
    <row r="20" spans="2:8" ht="12.75">
      <c r="B20" s="90">
        <v>2077</v>
      </c>
      <c r="C20" s="85" t="s">
        <v>231</v>
      </c>
      <c r="D20" s="85" t="s">
        <v>232</v>
      </c>
      <c r="E20" s="85">
        <v>37</v>
      </c>
      <c r="F20" s="85" t="s">
        <v>223</v>
      </c>
      <c r="G20" s="86">
        <v>1305</v>
      </c>
      <c r="H20" t="str">
        <f t="shared" si="0"/>
        <v>Bonus</v>
      </c>
    </row>
    <row r="21" ht="12.75">
      <c r="B21" s="1"/>
    </row>
    <row r="22" spans="1:2" ht="12.75">
      <c r="A22" s="16">
        <v>2</v>
      </c>
      <c r="B22" s="70" t="s">
        <v>233</v>
      </c>
    </row>
    <row r="23" spans="1:2" ht="12.75">
      <c r="A23" s="16"/>
      <c r="B23" s="70"/>
    </row>
    <row r="24" spans="1:3" ht="12.75">
      <c r="A24" s="16"/>
      <c r="B24" s="70"/>
      <c r="C24" s="59" t="s">
        <v>551</v>
      </c>
    </row>
    <row r="25" spans="1:4" ht="12.75">
      <c r="A25" s="16"/>
      <c r="B25" s="70"/>
      <c r="D25" t="s">
        <v>552</v>
      </c>
    </row>
    <row r="26" spans="1:2" ht="12.75">
      <c r="A26" s="16"/>
      <c r="B26" s="70"/>
    </row>
    <row r="27" ht="12.75">
      <c r="B27" s="70" t="s">
        <v>150</v>
      </c>
    </row>
    <row r="28" spans="2:6" ht="12.75">
      <c r="B28" s="17" t="s">
        <v>328</v>
      </c>
      <c r="F28" s="17" t="s">
        <v>329</v>
      </c>
    </row>
    <row r="29" spans="2:6" ht="12.75">
      <c r="B29" s="1"/>
      <c r="C29" t="s">
        <v>464</v>
      </c>
      <c r="D29">
        <v>1568</v>
      </c>
      <c r="F29" t="str">
        <f>VLOOKUP(D29,array,2,FALSE)</f>
        <v>Johnson</v>
      </c>
    </row>
    <row r="30" spans="2:6" ht="12.75">
      <c r="B30" s="1"/>
      <c r="C30" t="s">
        <v>464</v>
      </c>
      <c r="D30">
        <v>1962</v>
      </c>
      <c r="F30" t="str">
        <f>VLOOKUP(D30,array,2,FALSE)</f>
        <v>Bissell</v>
      </c>
    </row>
    <row r="31" spans="2:6" ht="12.75">
      <c r="B31" s="1"/>
      <c r="C31" t="s">
        <v>464</v>
      </c>
      <c r="D31">
        <v>1788</v>
      </c>
      <c r="F31" t="str">
        <f>VLOOKUP(D31,array,2,FALSE)</f>
        <v>Frazier</v>
      </c>
    </row>
    <row r="32" spans="2:6" ht="12.75">
      <c r="B32" s="1"/>
      <c r="C32" t="s">
        <v>464</v>
      </c>
      <c r="D32">
        <v>2306</v>
      </c>
      <c r="F32" t="str">
        <f>VLOOKUP(D32,array,2,FALSE)</f>
        <v>Evans</v>
      </c>
    </row>
    <row r="33" ht="12.75">
      <c r="B33" s="1"/>
    </row>
    <row r="34" ht="12.75">
      <c r="B34" s="70" t="s">
        <v>124</v>
      </c>
    </row>
    <row r="35" spans="2:7" ht="12.75">
      <c r="B35" s="1"/>
      <c r="C35" t="s">
        <v>123</v>
      </c>
      <c r="F35">
        <f>MATCH("Bissell",C14:C20,0)</f>
        <v>6</v>
      </c>
      <c r="G35" s="1" t="s">
        <v>126</v>
      </c>
    </row>
    <row r="36" ht="12.75">
      <c r="B36" s="70" t="s">
        <v>125</v>
      </c>
    </row>
    <row r="37" spans="3:7" ht="12.75">
      <c r="C37" t="s">
        <v>122</v>
      </c>
      <c r="F37" t="str">
        <f>INDEX(F14:F20,5)</f>
        <v>Administrator</v>
      </c>
      <c r="G37" s="1" t="s">
        <v>126</v>
      </c>
    </row>
    <row r="39" spans="3:6" ht="12.75">
      <c r="C39" t="s">
        <v>464</v>
      </c>
      <c r="F39" t="s">
        <v>464</v>
      </c>
    </row>
    <row r="40" spans="3:6" ht="12.75">
      <c r="C40" s="71" t="s">
        <v>464</v>
      </c>
      <c r="F40" t="s">
        <v>464</v>
      </c>
    </row>
  </sheetData>
  <printOptions/>
  <pageMargins left="0.75" right="0.75" top="1" bottom="1" header="0.5" footer="0.5"/>
  <pageSetup horizontalDpi="600" verticalDpi="600" orientation="landscape" scale="95" r:id="rId1"/>
  <headerFooter alignWithMargins="0">
    <oddFooter>&amp;RTab 9 - Lookup Tables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47"/>
  <sheetViews>
    <sheetView workbookViewId="0" topLeftCell="A4">
      <selection activeCell="F22" sqref="F22"/>
    </sheetView>
  </sheetViews>
  <sheetFormatPr defaultColWidth="9.140625" defaultRowHeight="12.75"/>
  <cols>
    <col min="2" max="2" width="10.00390625" style="0" customWidth="1"/>
    <col min="3" max="3" width="11.00390625" style="0" customWidth="1"/>
    <col min="4" max="4" width="11.00390625" style="0" bestFit="1" customWidth="1"/>
    <col min="5" max="5" width="9.28125" style="0" bestFit="1" customWidth="1"/>
    <col min="6" max="6" width="9.8515625" style="0" bestFit="1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569</v>
      </c>
    </row>
    <row r="6" ht="12.75" customHeight="1">
      <c r="A6" s="5"/>
    </row>
    <row r="7" spans="1:2" ht="12.75" customHeight="1">
      <c r="A7" s="5"/>
      <c r="B7" t="s">
        <v>652</v>
      </c>
    </row>
    <row r="8" ht="12.75" customHeight="1">
      <c r="A8" s="5"/>
    </row>
    <row r="9" ht="12.75" customHeight="1">
      <c r="A9" s="19" t="s">
        <v>524</v>
      </c>
    </row>
    <row r="10" spans="1:2" ht="12.75" customHeight="1">
      <c r="A10" s="16">
        <v>1</v>
      </c>
      <c r="B10" t="s">
        <v>572</v>
      </c>
    </row>
    <row r="13" ht="12.75">
      <c r="A13" t="s">
        <v>464</v>
      </c>
    </row>
    <row r="16" ht="12.75">
      <c r="K16" s="32" t="s">
        <v>579</v>
      </c>
    </row>
    <row r="17" ht="12.75">
      <c r="K17">
        <v>1.15</v>
      </c>
    </row>
    <row r="18" spans="2:4" ht="12.75">
      <c r="B18" s="30" t="s">
        <v>580</v>
      </c>
      <c r="C18" s="1"/>
      <c r="D18" s="1"/>
    </row>
    <row r="19" spans="2:4" ht="12.75">
      <c r="B19" s="1" t="s">
        <v>581</v>
      </c>
      <c r="C19" s="1"/>
      <c r="D19" s="1"/>
    </row>
    <row r="20" spans="2:10" ht="12.75">
      <c r="B20" s="1"/>
      <c r="C20" s="1"/>
      <c r="D20" s="1"/>
      <c r="J20" t="s">
        <v>464</v>
      </c>
    </row>
    <row r="21" spans="2:10" ht="12.75">
      <c r="B21" s="1"/>
      <c r="C21" s="32" t="s">
        <v>686</v>
      </c>
      <c r="D21" s="32" t="s">
        <v>579</v>
      </c>
      <c r="E21" s="32" t="s">
        <v>579</v>
      </c>
      <c r="F21" s="32" t="s">
        <v>582</v>
      </c>
      <c r="J21" t="s">
        <v>464</v>
      </c>
    </row>
    <row r="22" spans="2:7" ht="12.75">
      <c r="B22" s="1"/>
      <c r="C22" s="35">
        <f>'6 - Paste Special'!B16</f>
        <v>1050</v>
      </c>
      <c r="D22" s="31">
        <v>1150</v>
      </c>
      <c r="E22" s="31">
        <v>1260</v>
      </c>
      <c r="F22" s="31">
        <f>SUM(C22:E22)*K17</f>
        <v>3978.9999999999995</v>
      </c>
      <c r="G22" s="31"/>
    </row>
    <row r="24" spans="2:3" ht="12.75">
      <c r="B24" s="75">
        <v>1</v>
      </c>
      <c r="C24" t="s">
        <v>570</v>
      </c>
    </row>
    <row r="25" ht="12.75">
      <c r="B25" s="75"/>
    </row>
    <row r="26" spans="2:9" ht="12.75">
      <c r="B26" s="75">
        <v>2</v>
      </c>
      <c r="C26" t="s">
        <v>571</v>
      </c>
      <c r="I26" s="11"/>
    </row>
    <row r="27" spans="2:9" ht="12.75">
      <c r="B27" s="75"/>
      <c r="I27" s="11"/>
    </row>
    <row r="28" spans="2:3" ht="12.75">
      <c r="B28" s="75">
        <v>3</v>
      </c>
      <c r="C28" t="s">
        <v>573</v>
      </c>
    </row>
    <row r="29" ht="12.75">
      <c r="B29" s="76"/>
    </row>
    <row r="30" spans="2:3" ht="12.75">
      <c r="B30" s="75">
        <v>4</v>
      </c>
      <c r="C30" t="s">
        <v>574</v>
      </c>
    </row>
    <row r="31" ht="12.75">
      <c r="B31" s="75"/>
    </row>
    <row r="32" spans="2:8" ht="12.75">
      <c r="B32" s="75">
        <v>5</v>
      </c>
      <c r="C32" t="s">
        <v>575</v>
      </c>
      <c r="H32" s="9"/>
    </row>
    <row r="33" spans="2:8" ht="12.75">
      <c r="B33" s="75"/>
      <c r="H33" s="9"/>
    </row>
    <row r="34" spans="2:8" ht="12.75">
      <c r="B34" s="75">
        <v>6</v>
      </c>
      <c r="C34" t="s">
        <v>576</v>
      </c>
      <c r="H34" s="9"/>
    </row>
    <row r="35" spans="2:8" ht="12.75">
      <c r="B35" s="76" t="s">
        <v>464</v>
      </c>
      <c r="H35" s="9"/>
    </row>
    <row r="36" spans="2:8" ht="12.75">
      <c r="B36" s="75">
        <v>7</v>
      </c>
      <c r="C36" t="s">
        <v>576</v>
      </c>
      <c r="H36" s="10"/>
    </row>
    <row r="37" spans="2:8" ht="12.75">
      <c r="B37" s="75"/>
      <c r="H37" s="10"/>
    </row>
    <row r="38" spans="2:8" ht="12.75">
      <c r="B38" s="75">
        <v>8</v>
      </c>
      <c r="C38" t="s">
        <v>577</v>
      </c>
      <c r="H38" s="10"/>
    </row>
    <row r="39" spans="2:8" ht="12.75">
      <c r="B39" s="75"/>
      <c r="H39" s="10"/>
    </row>
    <row r="40" spans="2:3" ht="12.75">
      <c r="B40" s="75">
        <v>9</v>
      </c>
      <c r="C40" t="s">
        <v>578</v>
      </c>
    </row>
    <row r="41" ht="12.75">
      <c r="B41" s="16" t="s">
        <v>464</v>
      </c>
    </row>
    <row r="43" spans="1:2" ht="12.75">
      <c r="A43" s="16" t="s">
        <v>521</v>
      </c>
      <c r="B43" t="s">
        <v>69</v>
      </c>
    </row>
    <row r="44" ht="12.75">
      <c r="B44" s="19" t="s">
        <v>524</v>
      </c>
    </row>
    <row r="45" spans="2:3" ht="12.75">
      <c r="B45" s="16">
        <v>1</v>
      </c>
      <c r="C45" t="s">
        <v>71</v>
      </c>
    </row>
    <row r="46" spans="2:3" ht="12.75">
      <c r="B46" s="16">
        <v>2</v>
      </c>
      <c r="C46" t="s">
        <v>70</v>
      </c>
    </row>
    <row r="47" spans="2:3" ht="12.75">
      <c r="B47" s="16">
        <v>3</v>
      </c>
      <c r="C47" t="s">
        <v>72</v>
      </c>
    </row>
  </sheetData>
  <printOptions/>
  <pageMargins left="0.75" right="0.75" top="1" bottom="1" header="0.5" footer="0.5"/>
  <pageSetup horizontalDpi="600" verticalDpi="600" orientation="landscape" scale="90" r:id="rId2"/>
  <headerFooter alignWithMargins="0">
    <oddFooter>&amp;RTab 10 - Audit Tool Bar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L74"/>
  <sheetViews>
    <sheetView workbookViewId="0" topLeftCell="A49">
      <selection activeCell="A1" sqref="A1"/>
    </sheetView>
  </sheetViews>
  <sheetFormatPr defaultColWidth="9.140625" defaultRowHeight="12.75"/>
  <cols>
    <col min="2" max="2" width="15.28125" style="0" customWidth="1"/>
    <col min="3" max="3" width="16.7109375" style="0" customWidth="1"/>
    <col min="4" max="4" width="14.28125" style="0" customWidth="1"/>
    <col min="5" max="5" width="14.140625" style="0" customWidth="1"/>
    <col min="6" max="6" width="11.28125" style="0" customWidth="1"/>
    <col min="7" max="7" width="18.2812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121</v>
      </c>
    </row>
    <row r="7" ht="12.75">
      <c r="B7" t="s">
        <v>308</v>
      </c>
    </row>
    <row r="9" ht="12.75">
      <c r="A9" s="19" t="s">
        <v>524</v>
      </c>
    </row>
    <row r="10" spans="1:2" ht="12.75">
      <c r="A10" s="16">
        <v>1</v>
      </c>
      <c r="B10" t="s">
        <v>310</v>
      </c>
    </row>
    <row r="11" spans="1:2" ht="12.75">
      <c r="A11" s="16">
        <v>2</v>
      </c>
      <c r="B11" t="s">
        <v>311</v>
      </c>
    </row>
    <row r="12" spans="1:2" ht="12.75">
      <c r="A12" s="16">
        <v>3</v>
      </c>
      <c r="B12" t="s">
        <v>127</v>
      </c>
    </row>
    <row r="13" spans="1:2" ht="12.75">
      <c r="A13" s="16">
        <v>4</v>
      </c>
      <c r="B13" t="s">
        <v>309</v>
      </c>
    </row>
    <row r="15" spans="1:3" ht="12.75">
      <c r="A15" t="s">
        <v>464</v>
      </c>
      <c r="B15" t="s">
        <v>464</v>
      </c>
      <c r="C15" t="s">
        <v>464</v>
      </c>
    </row>
    <row r="16" spans="1:7" ht="12.75">
      <c r="A16" s="7" t="s">
        <v>185</v>
      </c>
      <c r="B16" s="7" t="s">
        <v>186</v>
      </c>
      <c r="C16" s="7" t="s">
        <v>187</v>
      </c>
      <c r="D16" s="7" t="s">
        <v>188</v>
      </c>
      <c r="E16" s="7" t="s">
        <v>213</v>
      </c>
      <c r="F16" s="7" t="s">
        <v>189</v>
      </c>
      <c r="G16" s="7" t="s">
        <v>192</v>
      </c>
    </row>
    <row r="17" spans="1:7" ht="12.75">
      <c r="A17" s="42">
        <v>19</v>
      </c>
      <c r="B17" t="s">
        <v>300</v>
      </c>
      <c r="C17" t="s">
        <v>299</v>
      </c>
      <c r="D17" t="s">
        <v>197</v>
      </c>
      <c r="E17" s="41">
        <v>15827</v>
      </c>
      <c r="F17" s="43">
        <v>7</v>
      </c>
      <c r="G17" t="s">
        <v>214</v>
      </c>
    </row>
    <row r="18" spans="1:7" ht="12.75">
      <c r="A18" s="42">
        <v>30</v>
      </c>
      <c r="B18" t="s">
        <v>252</v>
      </c>
      <c r="C18" t="s">
        <v>257</v>
      </c>
      <c r="D18" t="s">
        <v>197</v>
      </c>
      <c r="E18" s="41">
        <v>17903</v>
      </c>
      <c r="F18" s="43">
        <v>8</v>
      </c>
      <c r="G18" t="s">
        <v>194</v>
      </c>
    </row>
    <row r="19" spans="1:7" ht="12.75">
      <c r="A19" s="42">
        <v>35</v>
      </c>
      <c r="B19" t="s">
        <v>293</v>
      </c>
      <c r="C19" t="s">
        <v>296</v>
      </c>
      <c r="D19" t="s">
        <v>190</v>
      </c>
      <c r="E19" s="41">
        <v>17346</v>
      </c>
      <c r="F19" s="43">
        <v>6</v>
      </c>
      <c r="G19" t="s">
        <v>215</v>
      </c>
    </row>
    <row r="20" spans="1:7" ht="12.75">
      <c r="A20" s="42">
        <v>39</v>
      </c>
      <c r="B20" t="s">
        <v>212</v>
      </c>
      <c r="C20" t="s">
        <v>211</v>
      </c>
      <c r="D20" t="s">
        <v>196</v>
      </c>
      <c r="E20" s="41">
        <v>18359</v>
      </c>
      <c r="F20" s="43">
        <v>8</v>
      </c>
      <c r="G20" t="s">
        <v>195</v>
      </c>
    </row>
    <row r="21" spans="1:7" ht="12.75">
      <c r="A21" s="42">
        <v>46</v>
      </c>
      <c r="B21" t="s">
        <v>269</v>
      </c>
      <c r="C21" t="s">
        <v>285</v>
      </c>
      <c r="D21" t="s">
        <v>191</v>
      </c>
      <c r="E21" s="41">
        <v>17619</v>
      </c>
      <c r="F21" s="43">
        <v>7</v>
      </c>
      <c r="G21" t="s">
        <v>198</v>
      </c>
    </row>
    <row r="22" spans="1:7" ht="12.75">
      <c r="A22" s="42">
        <v>48</v>
      </c>
      <c r="B22" t="s">
        <v>270</v>
      </c>
      <c r="C22" t="s">
        <v>271</v>
      </c>
      <c r="D22" t="s">
        <v>190</v>
      </c>
      <c r="E22" s="41">
        <v>18121</v>
      </c>
      <c r="F22" s="43">
        <v>7</v>
      </c>
      <c r="G22" t="s">
        <v>215</v>
      </c>
    </row>
    <row r="23" spans="1:7" ht="12.75">
      <c r="A23" s="42">
        <v>55</v>
      </c>
      <c r="B23" t="s">
        <v>260</v>
      </c>
      <c r="C23" t="s">
        <v>263</v>
      </c>
      <c r="D23" t="s">
        <v>191</v>
      </c>
      <c r="E23" s="41">
        <v>18704</v>
      </c>
      <c r="F23" s="43">
        <v>7</v>
      </c>
      <c r="G23" t="s">
        <v>215</v>
      </c>
    </row>
    <row r="24" spans="1:7" ht="12.75">
      <c r="A24" s="42">
        <v>59</v>
      </c>
      <c r="B24" t="s">
        <v>295</v>
      </c>
      <c r="C24" t="s">
        <v>298</v>
      </c>
      <c r="D24" t="s">
        <v>196</v>
      </c>
      <c r="E24" s="41">
        <v>18647</v>
      </c>
      <c r="F24" s="43">
        <v>6</v>
      </c>
      <c r="G24" t="s">
        <v>195</v>
      </c>
    </row>
    <row r="25" spans="1:7" ht="12.75">
      <c r="A25" s="42">
        <v>63</v>
      </c>
      <c r="B25" t="s">
        <v>237</v>
      </c>
      <c r="C25" t="s">
        <v>246</v>
      </c>
      <c r="D25" t="s">
        <v>204</v>
      </c>
      <c r="E25" s="41">
        <v>19695</v>
      </c>
      <c r="F25" s="43">
        <v>6</v>
      </c>
      <c r="G25" t="s">
        <v>214</v>
      </c>
    </row>
    <row r="26" spans="1:7" ht="12.75">
      <c r="A26" s="42">
        <v>79</v>
      </c>
      <c r="B26" t="s">
        <v>205</v>
      </c>
      <c r="C26" t="s">
        <v>206</v>
      </c>
      <c r="D26" t="s">
        <v>196</v>
      </c>
      <c r="E26" s="41">
        <v>17000</v>
      </c>
      <c r="F26" s="43">
        <v>9</v>
      </c>
      <c r="G26" t="s">
        <v>195</v>
      </c>
    </row>
    <row r="27" spans="1:7" ht="12.75">
      <c r="A27" s="42">
        <v>81</v>
      </c>
      <c r="B27" t="s">
        <v>292</v>
      </c>
      <c r="C27" t="s">
        <v>301</v>
      </c>
      <c r="D27" t="s">
        <v>191</v>
      </c>
      <c r="E27" s="41">
        <v>17932</v>
      </c>
      <c r="F27" s="43">
        <v>6</v>
      </c>
      <c r="G27" t="s">
        <v>193</v>
      </c>
    </row>
    <row r="28" spans="1:7" ht="12.75">
      <c r="A28" s="42">
        <v>88</v>
      </c>
      <c r="B28" t="s">
        <v>264</v>
      </c>
      <c r="C28" t="s">
        <v>265</v>
      </c>
      <c r="D28" t="s">
        <v>196</v>
      </c>
      <c r="E28" s="41">
        <v>18940</v>
      </c>
      <c r="F28" s="43">
        <v>6</v>
      </c>
      <c r="G28" t="s">
        <v>193</v>
      </c>
    </row>
    <row r="29" spans="1:7" ht="12.75">
      <c r="A29" s="42">
        <v>92</v>
      </c>
      <c r="B29" t="s">
        <v>209</v>
      </c>
      <c r="C29" t="s">
        <v>210</v>
      </c>
      <c r="D29" t="s">
        <v>190</v>
      </c>
      <c r="E29" s="41">
        <v>15222</v>
      </c>
      <c r="F29" s="43">
        <v>7</v>
      </c>
      <c r="G29" t="s">
        <v>214</v>
      </c>
    </row>
    <row r="30" spans="1:7" ht="12.75">
      <c r="A30" s="42">
        <v>101</v>
      </c>
      <c r="B30" t="s">
        <v>251</v>
      </c>
      <c r="C30" t="s">
        <v>253</v>
      </c>
      <c r="D30" t="s">
        <v>196</v>
      </c>
      <c r="E30" s="41">
        <v>21399</v>
      </c>
      <c r="F30" s="43">
        <v>8</v>
      </c>
      <c r="G30" t="s">
        <v>254</v>
      </c>
    </row>
    <row r="31" spans="1:7" ht="12.75">
      <c r="A31" s="42">
        <v>106</v>
      </c>
      <c r="B31" t="s">
        <v>258</v>
      </c>
      <c r="C31" t="s">
        <v>259</v>
      </c>
      <c r="D31" t="s">
        <v>204</v>
      </c>
      <c r="E31" s="41">
        <v>20073</v>
      </c>
      <c r="F31" s="43">
        <v>8</v>
      </c>
      <c r="G31" t="s">
        <v>214</v>
      </c>
    </row>
    <row r="32" spans="1:7" ht="12.75">
      <c r="A32" s="42">
        <v>108</v>
      </c>
      <c r="B32" t="s">
        <v>267</v>
      </c>
      <c r="C32" t="s">
        <v>283</v>
      </c>
      <c r="D32" t="s">
        <v>204</v>
      </c>
      <c r="E32" s="41">
        <v>20678</v>
      </c>
      <c r="F32" s="43">
        <v>6</v>
      </c>
      <c r="G32" t="s">
        <v>199</v>
      </c>
    </row>
    <row r="33" spans="1:7" ht="12.75">
      <c r="A33" s="42">
        <v>110</v>
      </c>
      <c r="B33" t="s">
        <v>275</v>
      </c>
      <c r="C33" t="s">
        <v>276</v>
      </c>
      <c r="D33" t="s">
        <v>197</v>
      </c>
      <c r="E33" s="41">
        <v>20035</v>
      </c>
      <c r="F33" s="43">
        <v>6</v>
      </c>
      <c r="G33" t="s">
        <v>198</v>
      </c>
    </row>
    <row r="34" spans="1:7" ht="12.75">
      <c r="A34" s="42">
        <v>111</v>
      </c>
      <c r="B34" t="s">
        <v>247</v>
      </c>
      <c r="C34" t="s">
        <v>248</v>
      </c>
      <c r="D34" t="s">
        <v>191</v>
      </c>
      <c r="E34" s="41">
        <v>24749</v>
      </c>
      <c r="F34" s="43">
        <v>7</v>
      </c>
      <c r="G34" t="s">
        <v>272</v>
      </c>
    </row>
    <row r="35" spans="1:7" ht="12.75">
      <c r="A35" s="42">
        <v>115</v>
      </c>
      <c r="B35" t="s">
        <v>201</v>
      </c>
      <c r="C35" t="s">
        <v>200</v>
      </c>
      <c r="D35" t="s">
        <v>190</v>
      </c>
      <c r="E35" s="41">
        <v>20104</v>
      </c>
      <c r="F35" s="43">
        <v>8</v>
      </c>
      <c r="G35" t="s">
        <v>193</v>
      </c>
    </row>
    <row r="36" spans="1:7" ht="12.75">
      <c r="A36" s="42">
        <v>117</v>
      </c>
      <c r="B36" t="s">
        <v>279</v>
      </c>
      <c r="C36" t="s">
        <v>280</v>
      </c>
      <c r="D36" t="s">
        <v>190</v>
      </c>
      <c r="E36" s="41">
        <v>21153</v>
      </c>
      <c r="F36" s="43">
        <v>8</v>
      </c>
      <c r="G36" t="s">
        <v>214</v>
      </c>
    </row>
    <row r="37" spans="1:7" ht="12.75">
      <c r="A37" s="42">
        <v>119</v>
      </c>
      <c r="B37" t="s">
        <v>240</v>
      </c>
      <c r="C37" t="s">
        <v>243</v>
      </c>
      <c r="D37" t="s">
        <v>197</v>
      </c>
      <c r="E37" s="41">
        <v>19197</v>
      </c>
      <c r="F37" s="43">
        <v>5</v>
      </c>
      <c r="G37" t="s">
        <v>199</v>
      </c>
    </row>
    <row r="38" spans="1:7" ht="12.75">
      <c r="A38" s="42">
        <v>128</v>
      </c>
      <c r="B38" t="s">
        <v>268</v>
      </c>
      <c r="C38" t="s">
        <v>284</v>
      </c>
      <c r="D38" t="s">
        <v>190</v>
      </c>
      <c r="E38" s="41">
        <v>22025</v>
      </c>
      <c r="F38" s="43">
        <v>8</v>
      </c>
      <c r="G38" t="s">
        <v>214</v>
      </c>
    </row>
    <row r="39" spans="1:7" ht="12.75">
      <c r="A39" s="42">
        <v>129</v>
      </c>
      <c r="B39" t="s">
        <v>596</v>
      </c>
      <c r="C39" t="s">
        <v>266</v>
      </c>
      <c r="D39" t="s">
        <v>197</v>
      </c>
      <c r="E39" s="41">
        <v>19526</v>
      </c>
      <c r="F39" s="43">
        <v>7</v>
      </c>
      <c r="G39" t="s">
        <v>198</v>
      </c>
    </row>
    <row r="40" spans="1:7" ht="12.75">
      <c r="A40" s="42">
        <v>144</v>
      </c>
      <c r="B40" t="s">
        <v>238</v>
      </c>
      <c r="C40" t="s">
        <v>245</v>
      </c>
      <c r="D40" t="s">
        <v>197</v>
      </c>
      <c r="E40" s="41">
        <v>22580</v>
      </c>
      <c r="F40" s="43">
        <v>7</v>
      </c>
      <c r="G40" t="s">
        <v>198</v>
      </c>
    </row>
    <row r="41" spans="1:7" ht="12.75">
      <c r="A41" s="42">
        <v>149</v>
      </c>
      <c r="B41" t="s">
        <v>281</v>
      </c>
      <c r="C41" t="s">
        <v>282</v>
      </c>
      <c r="D41" t="s">
        <v>197</v>
      </c>
      <c r="E41" s="41">
        <v>22254</v>
      </c>
      <c r="F41" s="43">
        <v>6</v>
      </c>
      <c r="G41" t="s">
        <v>272</v>
      </c>
    </row>
    <row r="42" spans="1:7" ht="12.75">
      <c r="A42" s="42">
        <v>155</v>
      </c>
      <c r="B42" t="s">
        <v>277</v>
      </c>
      <c r="C42" t="s">
        <v>278</v>
      </c>
      <c r="D42" t="s">
        <v>191</v>
      </c>
      <c r="E42" s="41">
        <v>20391</v>
      </c>
      <c r="F42" s="43">
        <v>5</v>
      </c>
      <c r="G42" t="s">
        <v>199</v>
      </c>
    </row>
    <row r="43" spans="1:7" ht="12.75">
      <c r="A43" s="42">
        <v>158</v>
      </c>
      <c r="B43" t="s">
        <v>289</v>
      </c>
      <c r="C43" t="s">
        <v>288</v>
      </c>
      <c r="D43" t="s">
        <v>204</v>
      </c>
      <c r="E43" s="41">
        <v>22753</v>
      </c>
      <c r="F43" s="43">
        <v>5</v>
      </c>
      <c r="G43" t="s">
        <v>198</v>
      </c>
    </row>
    <row r="44" spans="1:7" ht="12.75">
      <c r="A44" s="42">
        <v>160</v>
      </c>
      <c r="B44" t="s">
        <v>249</v>
      </c>
      <c r="C44" t="s">
        <v>250</v>
      </c>
      <c r="D44" t="s">
        <v>204</v>
      </c>
      <c r="E44" s="41">
        <v>23470</v>
      </c>
      <c r="F44" s="43">
        <v>7</v>
      </c>
      <c r="G44" t="s">
        <v>194</v>
      </c>
    </row>
    <row r="45" spans="1:7" ht="12.75">
      <c r="A45" s="42">
        <v>162</v>
      </c>
      <c r="B45" t="s">
        <v>294</v>
      </c>
      <c r="C45" t="s">
        <v>297</v>
      </c>
      <c r="D45" t="s">
        <v>204</v>
      </c>
      <c r="E45" s="41">
        <v>20739</v>
      </c>
      <c r="F45" s="43">
        <v>8</v>
      </c>
      <c r="G45" t="s">
        <v>272</v>
      </c>
    </row>
    <row r="46" spans="1:7" ht="12.75">
      <c r="A46" s="42">
        <v>177</v>
      </c>
      <c r="B46" t="s">
        <v>255</v>
      </c>
      <c r="C46" t="s">
        <v>256</v>
      </c>
      <c r="D46" t="s">
        <v>191</v>
      </c>
      <c r="E46" s="41">
        <v>22233</v>
      </c>
      <c r="F46" s="43">
        <v>6</v>
      </c>
      <c r="G46" t="s">
        <v>272</v>
      </c>
    </row>
    <row r="47" spans="1:7" ht="12.75">
      <c r="A47" s="42">
        <v>188</v>
      </c>
      <c r="B47" t="s">
        <v>208</v>
      </c>
      <c r="C47" t="s">
        <v>207</v>
      </c>
      <c r="D47" t="s">
        <v>204</v>
      </c>
      <c r="E47" s="41">
        <v>21730</v>
      </c>
      <c r="F47" s="43">
        <v>6</v>
      </c>
      <c r="G47" t="s">
        <v>194</v>
      </c>
    </row>
    <row r="48" spans="1:7" ht="12.75">
      <c r="A48" s="42">
        <v>206</v>
      </c>
      <c r="B48" t="s">
        <v>239</v>
      </c>
      <c r="C48" t="s">
        <v>244</v>
      </c>
      <c r="D48" t="s">
        <v>190</v>
      </c>
      <c r="E48" s="41">
        <v>22704</v>
      </c>
      <c r="F48" s="43">
        <v>6</v>
      </c>
      <c r="G48" t="s">
        <v>194</v>
      </c>
    </row>
    <row r="49" spans="1:7" ht="12.75">
      <c r="A49" s="42">
        <v>218</v>
      </c>
      <c r="B49" t="s">
        <v>262</v>
      </c>
      <c r="C49" t="s">
        <v>261</v>
      </c>
      <c r="D49" t="s">
        <v>190</v>
      </c>
      <c r="E49" s="41">
        <v>23258</v>
      </c>
      <c r="F49" s="43">
        <v>6</v>
      </c>
      <c r="G49" t="s">
        <v>272</v>
      </c>
    </row>
    <row r="50" spans="1:7" ht="12.75">
      <c r="A50" s="42">
        <v>226</v>
      </c>
      <c r="B50" t="s">
        <v>291</v>
      </c>
      <c r="C50" t="s">
        <v>290</v>
      </c>
      <c r="D50" t="s">
        <v>197</v>
      </c>
      <c r="E50" s="41">
        <v>22078</v>
      </c>
      <c r="F50" s="43">
        <v>6</v>
      </c>
      <c r="G50" t="s">
        <v>198</v>
      </c>
    </row>
    <row r="51" spans="1:7" ht="12.75">
      <c r="A51" s="42">
        <v>233</v>
      </c>
      <c r="B51" t="s">
        <v>241</v>
      </c>
      <c r="C51" t="s">
        <v>242</v>
      </c>
      <c r="D51" t="s">
        <v>204</v>
      </c>
      <c r="E51" s="41">
        <v>28353</v>
      </c>
      <c r="F51" s="43">
        <v>4</v>
      </c>
      <c r="G51" t="s">
        <v>198</v>
      </c>
    </row>
    <row r="52" spans="1:7" ht="12.75">
      <c r="A52" s="42">
        <v>236</v>
      </c>
      <c r="B52" t="s">
        <v>597</v>
      </c>
      <c r="C52" t="s">
        <v>302</v>
      </c>
      <c r="D52" t="s">
        <v>190</v>
      </c>
      <c r="E52" s="41">
        <v>23199</v>
      </c>
      <c r="F52" s="43">
        <v>6</v>
      </c>
      <c r="G52" t="s">
        <v>215</v>
      </c>
    </row>
    <row r="53" spans="1:7" ht="12.75">
      <c r="A53" s="42">
        <v>239</v>
      </c>
      <c r="B53" t="s">
        <v>273</v>
      </c>
      <c r="C53" t="s">
        <v>274</v>
      </c>
      <c r="D53" t="s">
        <v>196</v>
      </c>
      <c r="E53" s="41">
        <v>21334</v>
      </c>
      <c r="F53" s="43">
        <v>7</v>
      </c>
      <c r="G53" t="s">
        <v>216</v>
      </c>
    </row>
    <row r="54" spans="1:7" ht="12.75">
      <c r="A54" s="42">
        <v>241</v>
      </c>
      <c r="B54" t="s">
        <v>286</v>
      </c>
      <c r="C54" t="s">
        <v>287</v>
      </c>
      <c r="D54" t="s">
        <v>204</v>
      </c>
      <c r="E54" s="41">
        <v>25254</v>
      </c>
      <c r="F54" s="43">
        <v>6</v>
      </c>
      <c r="G54" t="s">
        <v>216</v>
      </c>
    </row>
    <row r="55" spans="1:7" ht="12.75">
      <c r="A55" s="42">
        <v>262</v>
      </c>
      <c r="B55" t="s">
        <v>202</v>
      </c>
      <c r="C55" t="s">
        <v>203</v>
      </c>
      <c r="D55" t="s">
        <v>191</v>
      </c>
      <c r="E55" s="41">
        <v>24188</v>
      </c>
      <c r="F55" s="43">
        <v>9</v>
      </c>
      <c r="G55" t="s">
        <v>194</v>
      </c>
    </row>
    <row r="56" ht="12.75">
      <c r="E56" s="41"/>
    </row>
    <row r="57" spans="2:5" ht="12.75">
      <c r="B57" s="70" t="s">
        <v>128</v>
      </c>
      <c r="E57" s="41"/>
    </row>
    <row r="58" spans="1:5" ht="12.75">
      <c r="A58" s="16">
        <v>1</v>
      </c>
      <c r="B58" t="s">
        <v>129</v>
      </c>
      <c r="E58" s="41"/>
    </row>
    <row r="59" spans="1:5" ht="12.75">
      <c r="A59" s="16">
        <v>2</v>
      </c>
      <c r="B59" t="s">
        <v>149</v>
      </c>
      <c r="E59" s="41"/>
    </row>
    <row r="60" spans="1:2" ht="12.75">
      <c r="A60" s="16">
        <v>3</v>
      </c>
      <c r="B60" t="s">
        <v>130</v>
      </c>
    </row>
    <row r="61" ht="12.75">
      <c r="B61" t="s">
        <v>464</v>
      </c>
    </row>
    <row r="63" ht="12.75">
      <c r="C63" s="8" t="s">
        <v>131</v>
      </c>
    </row>
    <row r="64" spans="3:4" ht="12.75">
      <c r="C64" s="73" t="s">
        <v>132</v>
      </c>
      <c r="D64" t="s">
        <v>138</v>
      </c>
    </row>
    <row r="65" spans="3:4" ht="12.75">
      <c r="C65" s="73" t="s">
        <v>133</v>
      </c>
      <c r="D65" t="s">
        <v>139</v>
      </c>
    </row>
    <row r="66" spans="3:4" ht="12.75">
      <c r="C66" s="73" t="s">
        <v>134</v>
      </c>
      <c r="D66" t="s">
        <v>140</v>
      </c>
    </row>
    <row r="67" spans="3:4" ht="12.75">
      <c r="C67" s="73" t="s">
        <v>135</v>
      </c>
      <c r="D67" t="s">
        <v>141</v>
      </c>
    </row>
    <row r="68" spans="3:4" ht="12.75">
      <c r="C68" s="73" t="s">
        <v>136</v>
      </c>
      <c r="D68" t="s">
        <v>142</v>
      </c>
    </row>
    <row r="69" spans="3:4" ht="12.75">
      <c r="C69" s="72" t="s">
        <v>137</v>
      </c>
      <c r="D69" t="s">
        <v>143</v>
      </c>
    </row>
    <row r="70" ht="12.75">
      <c r="C70" s="72"/>
    </row>
    <row r="71" ht="12.75">
      <c r="C71" s="74" t="s">
        <v>144</v>
      </c>
    </row>
    <row r="72" spans="3:4" ht="12.75">
      <c r="C72" s="72" t="s">
        <v>145</v>
      </c>
      <c r="D72" t="s">
        <v>147</v>
      </c>
    </row>
    <row r="73" spans="3:4" ht="12.75">
      <c r="C73" s="72" t="s">
        <v>146</v>
      </c>
      <c r="D73" t="s">
        <v>148</v>
      </c>
    </row>
    <row r="74" ht="12.75">
      <c r="C74" s="72"/>
    </row>
  </sheetData>
  <printOptions/>
  <pageMargins left="0.75" right="0.75" top="1" bottom="1" header="0.5" footer="0.5"/>
  <pageSetup horizontalDpi="600" verticalDpi="600" orientation="landscape" scale="95" r:id="rId1"/>
  <headerFooter alignWithMargins="0">
    <oddFooter>&amp;RTab 11 - Data Filtering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L63"/>
  <sheetViews>
    <sheetView workbookViewId="0" topLeftCell="A28">
      <selection activeCell="B40" sqref="B40"/>
    </sheetView>
  </sheetViews>
  <sheetFormatPr defaultColWidth="9.140625" defaultRowHeight="12.75"/>
  <cols>
    <col min="2" max="2" width="17.00390625" style="0" customWidth="1"/>
    <col min="3" max="4" width="15.00390625" style="0" customWidth="1"/>
    <col min="5" max="5" width="15.00390625" style="0" bestFit="1" customWidth="1"/>
    <col min="6" max="8" width="10.57421875" style="0" customWidth="1"/>
    <col min="9" max="9" width="10.574218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583</v>
      </c>
    </row>
    <row r="7" ht="12.75">
      <c r="B7" t="s">
        <v>607</v>
      </c>
    </row>
    <row r="8" ht="12.75">
      <c r="B8" t="s">
        <v>614</v>
      </c>
    </row>
    <row r="9" ht="12.75">
      <c r="B9" t="s">
        <v>464</v>
      </c>
    </row>
    <row r="11" ht="12.75">
      <c r="A11" s="19" t="s">
        <v>524</v>
      </c>
    </row>
    <row r="12" spans="1:2" ht="12.75">
      <c r="A12" s="16">
        <v>1</v>
      </c>
      <c r="B12" t="s">
        <v>612</v>
      </c>
    </row>
    <row r="13" spans="1:2" ht="12.75">
      <c r="A13" s="16">
        <v>2</v>
      </c>
      <c r="B13" t="s">
        <v>613</v>
      </c>
    </row>
    <row r="15" ht="12.75">
      <c r="B15" s="1" t="s">
        <v>584</v>
      </c>
    </row>
    <row r="16" spans="2:8" ht="12.75">
      <c r="B16" s="100" t="s">
        <v>587</v>
      </c>
      <c r="C16" s="100" t="s">
        <v>586</v>
      </c>
      <c r="D16" s="100" t="s">
        <v>585</v>
      </c>
      <c r="E16" s="100" t="s">
        <v>588</v>
      </c>
      <c r="F16" s="100" t="s">
        <v>590</v>
      </c>
      <c r="G16" s="100" t="s">
        <v>589</v>
      </c>
      <c r="H16" s="1" t="s">
        <v>563</v>
      </c>
    </row>
    <row r="17" spans="2:9" ht="12.75">
      <c r="B17" s="94"/>
      <c r="C17" s="94"/>
      <c r="D17" s="100"/>
      <c r="E17" s="100"/>
      <c r="F17" s="100"/>
      <c r="G17" s="100"/>
      <c r="I17" s="1" t="s">
        <v>562</v>
      </c>
    </row>
    <row r="18" spans="2:7" ht="12.75">
      <c r="B18" t="s">
        <v>592</v>
      </c>
      <c r="C18">
        <v>2005</v>
      </c>
      <c r="D18" t="s">
        <v>604</v>
      </c>
      <c r="E18" t="s">
        <v>596</v>
      </c>
      <c r="F18" t="s">
        <v>600</v>
      </c>
      <c r="G18" s="33">
        <v>1255</v>
      </c>
    </row>
    <row r="19" spans="2:7" ht="12.75">
      <c r="B19" t="s">
        <v>592</v>
      </c>
      <c r="C19">
        <v>2005</v>
      </c>
      <c r="D19" t="s">
        <v>605</v>
      </c>
      <c r="E19" t="s">
        <v>597</v>
      </c>
      <c r="F19" t="s">
        <v>600</v>
      </c>
      <c r="G19" s="33">
        <v>755</v>
      </c>
    </row>
    <row r="20" spans="2:7" ht="12.75">
      <c r="B20" t="s">
        <v>593</v>
      </c>
      <c r="C20">
        <v>2005</v>
      </c>
      <c r="D20" t="s">
        <v>606</v>
      </c>
      <c r="E20" t="s">
        <v>599</v>
      </c>
      <c r="F20" t="s">
        <v>601</v>
      </c>
      <c r="G20" s="33">
        <v>2105</v>
      </c>
    </row>
    <row r="21" spans="2:7" ht="12.75">
      <c r="B21" t="s">
        <v>593</v>
      </c>
      <c r="C21">
        <v>2005</v>
      </c>
      <c r="D21" t="s">
        <v>605</v>
      </c>
      <c r="E21" t="s">
        <v>603</v>
      </c>
      <c r="F21" t="s">
        <v>602</v>
      </c>
      <c r="G21" s="33">
        <v>1005</v>
      </c>
    </row>
    <row r="22" spans="2:7" ht="12.75">
      <c r="B22" t="s">
        <v>594</v>
      </c>
      <c r="C22">
        <v>2005</v>
      </c>
      <c r="D22" t="s">
        <v>606</v>
      </c>
      <c r="E22" t="s">
        <v>598</v>
      </c>
      <c r="F22" t="s">
        <v>601</v>
      </c>
      <c r="G22" s="33">
        <v>950</v>
      </c>
    </row>
    <row r="23" spans="2:7" ht="12.75">
      <c r="B23" t="s">
        <v>594</v>
      </c>
      <c r="C23">
        <v>2005</v>
      </c>
      <c r="D23" t="s">
        <v>605</v>
      </c>
      <c r="E23" t="s">
        <v>597</v>
      </c>
      <c r="F23" t="s">
        <v>600</v>
      </c>
      <c r="G23" s="33">
        <v>890</v>
      </c>
    </row>
    <row r="24" spans="2:7" ht="12.75">
      <c r="B24" t="s">
        <v>594</v>
      </c>
      <c r="C24">
        <v>2005</v>
      </c>
      <c r="D24" t="s">
        <v>606</v>
      </c>
      <c r="E24" t="s">
        <v>603</v>
      </c>
      <c r="F24" t="s">
        <v>602</v>
      </c>
      <c r="G24" s="33">
        <v>1860</v>
      </c>
    </row>
    <row r="25" spans="2:7" ht="12.75">
      <c r="B25" t="s">
        <v>594</v>
      </c>
      <c r="C25">
        <v>2005</v>
      </c>
      <c r="D25" t="s">
        <v>606</v>
      </c>
      <c r="E25" t="s">
        <v>599</v>
      </c>
      <c r="F25" t="s">
        <v>601</v>
      </c>
      <c r="G25" s="33">
        <v>1330</v>
      </c>
    </row>
    <row r="26" spans="2:7" ht="12.75">
      <c r="B26" t="s">
        <v>595</v>
      </c>
      <c r="C26">
        <v>2005</v>
      </c>
      <c r="D26" t="s">
        <v>604</v>
      </c>
      <c r="E26" t="s">
        <v>599</v>
      </c>
      <c r="F26" t="s">
        <v>601</v>
      </c>
      <c r="G26" s="33">
        <v>2550</v>
      </c>
    </row>
    <row r="27" spans="2:7" ht="12.75">
      <c r="B27" t="s">
        <v>595</v>
      </c>
      <c r="C27">
        <v>2005</v>
      </c>
      <c r="D27" t="s">
        <v>605</v>
      </c>
      <c r="E27" t="s">
        <v>603</v>
      </c>
      <c r="F27" t="s">
        <v>602</v>
      </c>
      <c r="G27" s="33">
        <v>1240</v>
      </c>
    </row>
    <row r="28" spans="2:7" ht="12.75">
      <c r="B28" t="s">
        <v>595</v>
      </c>
      <c r="C28">
        <v>2005</v>
      </c>
      <c r="D28" t="s">
        <v>606</v>
      </c>
      <c r="E28" t="s">
        <v>596</v>
      </c>
      <c r="F28" t="s">
        <v>600</v>
      </c>
      <c r="G28" s="33">
        <v>2250</v>
      </c>
    </row>
    <row r="29" spans="2:7" ht="12.75">
      <c r="B29" t="s">
        <v>591</v>
      </c>
      <c r="C29">
        <v>2006</v>
      </c>
      <c r="D29" t="s">
        <v>606</v>
      </c>
      <c r="E29" t="s">
        <v>598</v>
      </c>
      <c r="F29" t="s">
        <v>601</v>
      </c>
      <c r="G29" s="33">
        <v>3275</v>
      </c>
    </row>
    <row r="30" spans="2:7" ht="12.75">
      <c r="B30" t="s">
        <v>591</v>
      </c>
      <c r="C30">
        <v>2006</v>
      </c>
      <c r="D30" t="s">
        <v>606</v>
      </c>
      <c r="E30" t="s">
        <v>597</v>
      </c>
      <c r="F30" t="s">
        <v>600</v>
      </c>
      <c r="G30" s="33">
        <v>1470</v>
      </c>
    </row>
    <row r="31" spans="2:7" ht="12.75">
      <c r="B31" t="s">
        <v>591</v>
      </c>
      <c r="C31">
        <v>2006</v>
      </c>
      <c r="D31" t="s">
        <v>604</v>
      </c>
      <c r="E31" t="s">
        <v>599</v>
      </c>
      <c r="F31" t="s">
        <v>601</v>
      </c>
      <c r="G31" s="33">
        <v>3025</v>
      </c>
    </row>
    <row r="32" ht="12.75">
      <c r="G32" s="33">
        <f>SUM(G18:G31)</f>
        <v>23960</v>
      </c>
    </row>
    <row r="33" ht="12.75">
      <c r="G33" s="33"/>
    </row>
    <row r="34" spans="2:7" ht="12.75">
      <c r="B34" s="8" t="s">
        <v>634</v>
      </c>
      <c r="G34" s="33"/>
    </row>
    <row r="35" spans="1:7" ht="12.75">
      <c r="A35" s="16">
        <v>3</v>
      </c>
      <c r="B35" t="s">
        <v>635</v>
      </c>
      <c r="G35" s="33"/>
    </row>
    <row r="36" spans="1:2" ht="12.75">
      <c r="A36" s="16">
        <v>4</v>
      </c>
      <c r="B36" t="s">
        <v>636</v>
      </c>
    </row>
    <row r="37" spans="1:2" ht="12.75">
      <c r="A37" s="16">
        <v>5</v>
      </c>
      <c r="B37" t="s">
        <v>637</v>
      </c>
    </row>
    <row r="38" ht="12.75">
      <c r="B38" t="s">
        <v>638</v>
      </c>
    </row>
    <row r="40" ht="12.75">
      <c r="A40" s="88" t="s">
        <v>639</v>
      </c>
    </row>
    <row r="56" spans="1:2" ht="12.75">
      <c r="A56" s="16" t="s">
        <v>521</v>
      </c>
      <c r="B56" t="s">
        <v>86</v>
      </c>
    </row>
    <row r="57" spans="2:7" ht="12.75">
      <c r="B57" t="s">
        <v>87</v>
      </c>
      <c r="G57" s="33"/>
    </row>
    <row r="59" spans="1:6" ht="15">
      <c r="A59" s="16" t="s">
        <v>521</v>
      </c>
      <c r="B59" t="s">
        <v>91</v>
      </c>
      <c r="F59" s="79" t="s">
        <v>92</v>
      </c>
    </row>
    <row r="62" ht="12.75">
      <c r="B62" s="1" t="s">
        <v>608</v>
      </c>
    </row>
    <row r="63" spans="2:6" ht="12.75" customHeight="1">
      <c r="B63" s="95" t="s">
        <v>611</v>
      </c>
      <c r="C63" s="95"/>
      <c r="D63" s="95"/>
      <c r="E63" s="95"/>
      <c r="F63" s="95"/>
    </row>
  </sheetData>
  <mergeCells count="7">
    <mergeCell ref="B63:F63"/>
    <mergeCell ref="F16:F17"/>
    <mergeCell ref="G16:G17"/>
    <mergeCell ref="D16:D17"/>
    <mergeCell ref="C16:C17"/>
    <mergeCell ref="B16:B17"/>
    <mergeCell ref="E16:E17"/>
  </mergeCells>
  <hyperlinks>
    <hyperlink ref="B63" r:id="rId1" display="http://office.microsoft.com/training/training.aspx?AssetID=RC010136191033 "/>
  </hyperlinks>
  <printOptions/>
  <pageMargins left="0.75" right="0.75" top="1" bottom="1" header="0.5" footer="0.5"/>
  <pageSetup horizontalDpi="300" verticalDpi="300" orientation="landscape" r:id="rId3"/>
  <headerFooter alignWithMargins="0">
    <oddFooter>&amp;RTab 12 - Pivot Tables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L49"/>
  <sheetViews>
    <sheetView workbookViewId="0" topLeftCell="A25">
      <selection activeCell="A1" sqref="A1"/>
    </sheetView>
  </sheetViews>
  <sheetFormatPr defaultColWidth="9.140625" defaultRowHeight="12.75"/>
  <cols>
    <col min="2" max="2" width="13.7109375" style="0" customWidth="1"/>
    <col min="3" max="5" width="15.00390625" style="0" customWidth="1"/>
    <col min="6" max="7" width="15.00390625" style="0" bestFit="1" customWidth="1"/>
    <col min="8" max="8" width="16.7109375" style="0" customWidth="1"/>
    <col min="9" max="14" width="15.00390625" style="0" bestFit="1" customWidth="1"/>
    <col min="15" max="15" width="10.574218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647</v>
      </c>
    </row>
    <row r="7" ht="12.75">
      <c r="B7" t="s">
        <v>402</v>
      </c>
    </row>
    <row r="9" ht="12.75">
      <c r="B9" t="s">
        <v>388</v>
      </c>
    </row>
    <row r="10" ht="12.75">
      <c r="B10" t="s">
        <v>389</v>
      </c>
    </row>
    <row r="12" ht="12.75">
      <c r="A12" s="19" t="s">
        <v>524</v>
      </c>
    </row>
    <row r="13" spans="1:2" ht="12.75">
      <c r="A13" s="19"/>
      <c r="B13" s="17" t="s">
        <v>356</v>
      </c>
    </row>
    <row r="14" spans="1:2" ht="12.75">
      <c r="A14" s="16">
        <v>1</v>
      </c>
      <c r="B14" t="s">
        <v>357</v>
      </c>
    </row>
    <row r="15" spans="1:2" ht="12.75">
      <c r="A15" s="16">
        <v>2</v>
      </c>
      <c r="B15" t="s">
        <v>358</v>
      </c>
    </row>
    <row r="16" spans="1:2" ht="12.75">
      <c r="A16" s="16">
        <v>3</v>
      </c>
      <c r="B16" t="s">
        <v>359</v>
      </c>
    </row>
    <row r="17" spans="1:2" ht="12.75">
      <c r="A17" s="16">
        <v>4</v>
      </c>
      <c r="B17" t="s">
        <v>360</v>
      </c>
    </row>
    <row r="18" spans="1:2" ht="12.75">
      <c r="A18" s="16">
        <v>5</v>
      </c>
      <c r="B18" t="s">
        <v>363</v>
      </c>
    </row>
    <row r="19" spans="1:2" ht="12.75">
      <c r="A19" s="16">
        <v>6</v>
      </c>
      <c r="B19" t="s">
        <v>365</v>
      </c>
    </row>
    <row r="20" spans="1:2" ht="12.75">
      <c r="A20" s="16"/>
      <c r="B20" s="17" t="s">
        <v>374</v>
      </c>
    </row>
    <row r="21" spans="1:2" ht="12.75">
      <c r="A21" s="16">
        <v>7</v>
      </c>
      <c r="B21" t="s">
        <v>366</v>
      </c>
    </row>
    <row r="22" spans="1:3" ht="12.75">
      <c r="A22" s="16"/>
      <c r="C22" t="s">
        <v>367</v>
      </c>
    </row>
    <row r="23" spans="1:2" ht="12.75">
      <c r="A23" s="16">
        <v>8</v>
      </c>
      <c r="B23" t="s">
        <v>368</v>
      </c>
    </row>
    <row r="24" spans="1:3" ht="12.75">
      <c r="A24" s="16"/>
      <c r="C24" t="s">
        <v>369</v>
      </c>
    </row>
    <row r="25" spans="1:3" ht="12.75">
      <c r="A25" s="16"/>
      <c r="C25" t="s">
        <v>370</v>
      </c>
    </row>
    <row r="26" spans="1:2" ht="12.75">
      <c r="A26" s="16">
        <v>9</v>
      </c>
      <c r="B26" t="s">
        <v>371</v>
      </c>
    </row>
    <row r="27" spans="1:2" ht="12.75">
      <c r="A27" s="16"/>
      <c r="B27" s="17" t="s">
        <v>373</v>
      </c>
    </row>
    <row r="28" spans="1:2" ht="12.75">
      <c r="A28" s="16">
        <v>10</v>
      </c>
      <c r="B28" t="s">
        <v>375</v>
      </c>
    </row>
    <row r="29" spans="1:2" ht="12.75">
      <c r="A29" s="16">
        <v>11</v>
      </c>
      <c r="B29" t="s">
        <v>376</v>
      </c>
    </row>
    <row r="30" spans="1:3" ht="12.75">
      <c r="A30" s="16"/>
      <c r="C30" t="s">
        <v>377</v>
      </c>
    </row>
    <row r="31" spans="1:2" ht="12.75">
      <c r="A31" s="16">
        <v>12</v>
      </c>
      <c r="B31" t="s">
        <v>378</v>
      </c>
    </row>
    <row r="32" spans="1:2" ht="12.75">
      <c r="A32" s="16">
        <v>13</v>
      </c>
      <c r="B32" t="s">
        <v>379</v>
      </c>
    </row>
    <row r="33" spans="1:2" ht="12.75">
      <c r="A33" s="16">
        <v>14</v>
      </c>
      <c r="B33" t="s">
        <v>386</v>
      </c>
    </row>
    <row r="34" spans="1:2" ht="12.75">
      <c r="A34" s="16" t="s">
        <v>464</v>
      </c>
      <c r="B34" s="17" t="s">
        <v>387</v>
      </c>
    </row>
    <row r="35" spans="1:2" ht="12.75">
      <c r="A35" s="16">
        <v>15</v>
      </c>
      <c r="B35" t="s">
        <v>390</v>
      </c>
    </row>
    <row r="36" spans="1:2" ht="12.75">
      <c r="A36" s="16" t="s">
        <v>464</v>
      </c>
      <c r="B36" t="s">
        <v>391</v>
      </c>
    </row>
    <row r="37" spans="1:2" ht="12.75">
      <c r="A37" s="16"/>
      <c r="B37" t="s">
        <v>393</v>
      </c>
    </row>
    <row r="38" ht="12.75">
      <c r="A38" s="16"/>
    </row>
    <row r="39" spans="1:4" ht="12.75">
      <c r="A39" s="16" t="s">
        <v>521</v>
      </c>
      <c r="B39" t="s">
        <v>392</v>
      </c>
      <c r="D39" s="38"/>
    </row>
    <row r="41" ht="12.75">
      <c r="B41" s="55" t="s">
        <v>114</v>
      </c>
    </row>
    <row r="43" spans="2:4" ht="12.75">
      <c r="B43" t="s">
        <v>115</v>
      </c>
      <c r="D43" s="56" t="s">
        <v>49</v>
      </c>
    </row>
    <row r="44" ht="12.75">
      <c r="B44" t="s">
        <v>116</v>
      </c>
    </row>
    <row r="47" ht="12.75">
      <c r="B47" s="55" t="s">
        <v>609</v>
      </c>
    </row>
    <row r="48" spans="2:5" ht="12.75">
      <c r="B48" s="95" t="s">
        <v>610</v>
      </c>
      <c r="C48" s="94"/>
      <c r="D48" s="94"/>
      <c r="E48" s="94"/>
    </row>
    <row r="49" ht="12.75">
      <c r="G49" t="s">
        <v>464</v>
      </c>
    </row>
  </sheetData>
  <mergeCells count="1">
    <mergeCell ref="B48:E48"/>
  </mergeCells>
  <hyperlinks>
    <hyperlink ref="D43" r:id="rId1" display="www.exinfm.com/vscpa "/>
    <hyperlink ref="B48" r:id="rId2" display="http://office.microsoft.com/en-us/assistance/HA010127121033.aspx "/>
  </hyperlinks>
  <printOptions/>
  <pageMargins left="0.75" right="0.75" top="1" bottom="1" header="0.5" footer="0.5"/>
  <pageSetup horizontalDpi="600" verticalDpi="600" orientation="landscape" r:id="rId4"/>
  <headerFooter alignWithMargins="0">
    <oddFooter>&amp;RTab 13 - OLAP Analysis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L61"/>
  <sheetViews>
    <sheetView workbookViewId="0" topLeftCell="A1">
      <selection activeCell="K17" sqref="K17"/>
    </sheetView>
  </sheetViews>
  <sheetFormatPr defaultColWidth="9.140625" defaultRowHeight="12.75"/>
  <cols>
    <col min="1" max="1" width="9.421875" style="0" bestFit="1" customWidth="1"/>
    <col min="2" max="4" width="10.00390625" style="0" customWidth="1"/>
    <col min="5" max="5" width="9.421875" style="0" bestFit="1" customWidth="1"/>
    <col min="6" max="6" width="9.7109375" style="0" bestFit="1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119</v>
      </c>
    </row>
    <row r="7" ht="12.75">
      <c r="I7" s="34"/>
    </row>
    <row r="8" spans="1:2" ht="12.75">
      <c r="A8" s="16" t="s">
        <v>521</v>
      </c>
      <c r="B8" t="s">
        <v>312</v>
      </c>
    </row>
    <row r="9" spans="1:2" ht="12.75">
      <c r="A9" s="19" t="s">
        <v>524</v>
      </c>
      <c r="B9" s="34" t="s">
        <v>464</v>
      </c>
    </row>
    <row r="10" spans="1:2" ht="12.75">
      <c r="A10" s="16">
        <v>1</v>
      </c>
      <c r="B10" s="34" t="s">
        <v>313</v>
      </c>
    </row>
    <row r="11" spans="1:2" ht="12.75">
      <c r="A11" s="16">
        <v>2</v>
      </c>
      <c r="B11" t="s">
        <v>314</v>
      </c>
    </row>
    <row r="12" spans="1:2" ht="12.75">
      <c r="A12" s="16">
        <v>3</v>
      </c>
      <c r="B12" t="s">
        <v>315</v>
      </c>
    </row>
    <row r="13" ht="12.75">
      <c r="B13" t="s">
        <v>464</v>
      </c>
    </row>
    <row r="15" spans="1:2" ht="12.75">
      <c r="A15" s="16" t="s">
        <v>521</v>
      </c>
      <c r="B15" t="s">
        <v>120</v>
      </c>
    </row>
    <row r="16" spans="1:2" ht="12.75">
      <c r="A16" s="19" t="s">
        <v>524</v>
      </c>
      <c r="B16" t="s">
        <v>464</v>
      </c>
    </row>
    <row r="17" spans="1:2" ht="12.75">
      <c r="A17" s="16">
        <v>1</v>
      </c>
      <c r="B17" t="s">
        <v>316</v>
      </c>
    </row>
    <row r="18" ht="12.75">
      <c r="A18" s="16" t="s">
        <v>464</v>
      </c>
    </row>
    <row r="19" spans="2:6" ht="12.75">
      <c r="B19" s="33">
        <v>5609</v>
      </c>
      <c r="C19" s="49">
        <v>0.067</v>
      </c>
      <c r="D19" s="43">
        <f>B19*C19</f>
        <v>375.803</v>
      </c>
      <c r="E19" s="48">
        <v>5.6</v>
      </c>
      <c r="F19" s="48">
        <f>D19*E19+N("Partnership share of gas volumes times the sales price")</f>
        <v>2104.4968</v>
      </c>
    </row>
    <row r="20" spans="2:6" ht="12.75">
      <c r="B20" s="33"/>
      <c r="C20" s="49"/>
      <c r="D20" s="43"/>
      <c r="E20" s="48"/>
      <c r="F20" s="48"/>
    </row>
    <row r="22" spans="1:2" ht="12.75">
      <c r="A22" s="16" t="s">
        <v>521</v>
      </c>
      <c r="B22" t="s">
        <v>317</v>
      </c>
    </row>
    <row r="23" ht="12.75">
      <c r="A23" s="19" t="s">
        <v>524</v>
      </c>
    </row>
    <row r="24" spans="1:2" ht="12.75">
      <c r="A24" s="16">
        <v>1</v>
      </c>
      <c r="B24" t="s">
        <v>318</v>
      </c>
    </row>
    <row r="25" spans="1:2" ht="12.75">
      <c r="A25" s="16">
        <v>2</v>
      </c>
      <c r="B25" t="s">
        <v>319</v>
      </c>
    </row>
    <row r="26" spans="2:4" ht="25.5">
      <c r="B26" t="s">
        <v>464</v>
      </c>
      <c r="C26" s="47" t="s">
        <v>325</v>
      </c>
      <c r="D26" s="52" t="s">
        <v>326</v>
      </c>
    </row>
    <row r="27" spans="3:4" ht="12.75">
      <c r="C27" s="47"/>
      <c r="D27" s="52"/>
    </row>
    <row r="28" spans="2:4" ht="12.75">
      <c r="B28" t="s">
        <v>52</v>
      </c>
      <c r="C28" s="47"/>
      <c r="D28" s="52"/>
    </row>
    <row r="29" spans="3:4" ht="12.75">
      <c r="C29" s="47"/>
      <c r="D29" s="52"/>
    </row>
    <row r="30" spans="3:4" ht="12.75">
      <c r="C30" s="102" t="s">
        <v>53</v>
      </c>
      <c r="D30" s="52"/>
    </row>
    <row r="31" spans="3:4" ht="12.75">
      <c r="C31" s="103"/>
      <c r="D31" s="52"/>
    </row>
    <row r="32" spans="3:4" ht="12.75">
      <c r="C32" s="104"/>
      <c r="D32" s="52"/>
    </row>
    <row r="33" spans="3:4" ht="12.75">
      <c r="C33" s="60"/>
      <c r="D33" s="52"/>
    </row>
    <row r="34" spans="3:4" ht="12.75">
      <c r="C34" s="60"/>
      <c r="D34" s="52"/>
    </row>
    <row r="35" spans="1:4" ht="12.75">
      <c r="A35" s="16" t="s">
        <v>521</v>
      </c>
      <c r="B35" t="s">
        <v>385</v>
      </c>
      <c r="C35" s="60"/>
      <c r="D35" s="52"/>
    </row>
    <row r="36" spans="1:4" ht="12.75">
      <c r="A36" s="19" t="s">
        <v>524</v>
      </c>
      <c r="C36" s="60"/>
      <c r="D36" s="52"/>
    </row>
    <row r="37" spans="1:4" ht="12.75">
      <c r="A37" s="16">
        <v>1</v>
      </c>
      <c r="B37" t="s">
        <v>346</v>
      </c>
      <c r="C37" s="60"/>
      <c r="D37" s="52"/>
    </row>
    <row r="38" spans="1:4" ht="12.75">
      <c r="A38" s="16">
        <v>2</v>
      </c>
      <c r="B38" t="s">
        <v>345</v>
      </c>
      <c r="C38" s="60"/>
      <c r="D38" s="52"/>
    </row>
    <row r="39" spans="1:4" ht="12.75">
      <c r="A39" s="16">
        <v>3</v>
      </c>
      <c r="B39" t="s">
        <v>344</v>
      </c>
      <c r="C39" s="60"/>
      <c r="D39" s="52"/>
    </row>
    <row r="40" spans="1:4" ht="12.75">
      <c r="A40" s="16">
        <v>4</v>
      </c>
      <c r="B40" t="s">
        <v>347</v>
      </c>
      <c r="C40" s="60"/>
      <c r="D40" s="52"/>
    </row>
    <row r="41" spans="1:4" ht="12.75">
      <c r="A41" s="16">
        <v>5</v>
      </c>
      <c r="B41" t="s">
        <v>348</v>
      </c>
      <c r="C41" s="60"/>
      <c r="D41" s="52"/>
    </row>
    <row r="42" spans="1:4" ht="12.75">
      <c r="A42" s="16">
        <v>6</v>
      </c>
      <c r="B42" t="s">
        <v>349</v>
      </c>
      <c r="C42" s="60"/>
      <c r="D42" s="52"/>
    </row>
    <row r="43" spans="1:4" ht="12.75">
      <c r="A43" s="16"/>
      <c r="C43" s="60"/>
      <c r="D43" s="52"/>
    </row>
    <row r="44" spans="3:4" ht="12.75">
      <c r="C44" s="60"/>
      <c r="D44" s="52"/>
    </row>
    <row r="45" spans="2:8" ht="12.75">
      <c r="B45" s="7" t="s">
        <v>301</v>
      </c>
      <c r="C45" s="61" t="s">
        <v>284</v>
      </c>
      <c r="D45" s="62" t="s">
        <v>334</v>
      </c>
      <c r="E45" s="7" t="s">
        <v>335</v>
      </c>
      <c r="F45" s="7" t="s">
        <v>336</v>
      </c>
      <c r="H45" s="17" t="s">
        <v>343</v>
      </c>
    </row>
    <row r="46" spans="1:10" ht="12.75">
      <c r="A46" s="63" t="s">
        <v>337</v>
      </c>
      <c r="B46" s="64">
        <v>650</v>
      </c>
      <c r="C46" s="65">
        <v>1350</v>
      </c>
      <c r="D46" s="66">
        <v>1940</v>
      </c>
      <c r="E46" s="64">
        <v>1290</v>
      </c>
      <c r="F46" s="64">
        <v>1305</v>
      </c>
      <c r="H46" s="67" t="s">
        <v>340</v>
      </c>
      <c r="I46" s="64">
        <v>2500</v>
      </c>
      <c r="J46" s="64"/>
    </row>
    <row r="47" spans="1:10" ht="12.75">
      <c r="A47" s="63" t="s">
        <v>338</v>
      </c>
      <c r="B47" s="64">
        <v>1100</v>
      </c>
      <c r="C47" s="65">
        <v>1780</v>
      </c>
      <c r="D47" s="66">
        <v>860</v>
      </c>
      <c r="E47" s="64">
        <v>720</v>
      </c>
      <c r="F47" s="64">
        <v>2050</v>
      </c>
      <c r="H47" s="68" t="s">
        <v>341</v>
      </c>
      <c r="I47" s="64">
        <v>1500</v>
      </c>
      <c r="J47" s="64">
        <v>2499</v>
      </c>
    </row>
    <row r="48" spans="1:10" ht="12.75">
      <c r="A48" s="63" t="s">
        <v>339</v>
      </c>
      <c r="B48" s="64">
        <v>960</v>
      </c>
      <c r="C48" s="65">
        <v>880</v>
      </c>
      <c r="D48" s="66">
        <v>750</v>
      </c>
      <c r="E48" s="64">
        <v>1190</v>
      </c>
      <c r="F48" s="64">
        <v>2550</v>
      </c>
      <c r="H48" s="69" t="s">
        <v>342</v>
      </c>
      <c r="I48" s="64">
        <v>1000</v>
      </c>
      <c r="J48" s="64">
        <v>1499</v>
      </c>
    </row>
    <row r="49" spans="1:4" ht="12.75">
      <c r="A49" t="s">
        <v>464</v>
      </c>
      <c r="C49" s="60"/>
      <c r="D49" s="52"/>
    </row>
    <row r="51" spans="1:2" ht="12.75">
      <c r="A51" s="16" t="s">
        <v>521</v>
      </c>
      <c r="B51" t="s">
        <v>320</v>
      </c>
    </row>
    <row r="52" spans="1:2" ht="12.75">
      <c r="A52" s="19" t="s">
        <v>524</v>
      </c>
      <c r="B52" t="s">
        <v>464</v>
      </c>
    </row>
    <row r="53" spans="1:2" ht="12.75">
      <c r="A53" s="16">
        <v>1</v>
      </c>
      <c r="B53" t="s">
        <v>321</v>
      </c>
    </row>
    <row r="54" spans="1:2" ht="12.75">
      <c r="A54" s="16">
        <v>2</v>
      </c>
      <c r="B54" t="s">
        <v>322</v>
      </c>
    </row>
    <row r="55" ht="12.75">
      <c r="B55" t="s">
        <v>464</v>
      </c>
    </row>
    <row r="57" spans="1:2" ht="12.75">
      <c r="A57" s="16" t="s">
        <v>521</v>
      </c>
      <c r="B57" t="s">
        <v>323</v>
      </c>
    </row>
    <row r="58" spans="1:2" ht="12.75">
      <c r="A58" s="19" t="s">
        <v>524</v>
      </c>
      <c r="B58" t="s">
        <v>464</v>
      </c>
    </row>
    <row r="59" spans="1:2" ht="12.75">
      <c r="A59" s="16">
        <v>1</v>
      </c>
      <c r="B59" t="s">
        <v>321</v>
      </c>
    </row>
    <row r="60" spans="1:2" ht="12.75">
      <c r="A60" s="16">
        <v>2</v>
      </c>
      <c r="B60" t="s">
        <v>324</v>
      </c>
    </row>
    <row r="61" ht="12.75">
      <c r="B61" t="s">
        <v>464</v>
      </c>
    </row>
  </sheetData>
  <mergeCells count="1">
    <mergeCell ref="C30:C32"/>
  </mergeCells>
  <conditionalFormatting sqref="B46:F48">
    <cfRule type="cellIs" priority="1" dxfId="0" operator="greaterThan" stopIfTrue="1">
      <formula>$I$46</formula>
    </cfRule>
    <cfRule type="cellIs" priority="2" dxfId="1" operator="between" stopIfTrue="1">
      <formula>$I$47</formula>
      <formula>$J$47</formula>
    </cfRule>
    <cfRule type="cellIs" priority="3" dxfId="2" operator="between" stopIfTrue="1">
      <formula>$I$48</formula>
      <formula>$J$48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Footer>&amp;RTab 14 - Other Tips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L60"/>
  <sheetViews>
    <sheetView workbookViewId="0" topLeftCell="A1">
      <selection activeCell="D60" sqref="D60"/>
    </sheetView>
  </sheetViews>
  <sheetFormatPr defaultColWidth="9.140625" defaultRowHeight="12.75"/>
  <cols>
    <col min="2" max="2" width="17.421875" style="0" customWidth="1"/>
    <col min="3" max="3" width="24.8515625" style="0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567</v>
      </c>
    </row>
    <row r="8" spans="2:3" ht="12.75">
      <c r="B8" t="s">
        <v>687</v>
      </c>
      <c r="C8" t="s">
        <v>688</v>
      </c>
    </row>
    <row r="9" spans="2:3" ht="12.75">
      <c r="B9" t="s">
        <v>689</v>
      </c>
      <c r="C9" t="s">
        <v>691</v>
      </c>
    </row>
    <row r="10" spans="2:3" ht="12.75">
      <c r="B10" t="s">
        <v>692</v>
      </c>
      <c r="C10" t="s">
        <v>693</v>
      </c>
    </row>
    <row r="11" spans="2:3" ht="12.75">
      <c r="B11" t="s">
        <v>694</v>
      </c>
      <c r="C11" t="s">
        <v>695</v>
      </c>
    </row>
    <row r="12" spans="2:3" ht="12.75">
      <c r="B12" t="s">
        <v>696</v>
      </c>
      <c r="C12" t="s">
        <v>697</v>
      </c>
    </row>
    <row r="13" spans="2:3" ht="12.75">
      <c r="B13" t="s">
        <v>698</v>
      </c>
      <c r="C13" t="s">
        <v>699</v>
      </c>
    </row>
    <row r="14" spans="2:3" ht="12.75">
      <c r="B14" t="s">
        <v>700</v>
      </c>
      <c r="C14" t="s">
        <v>701</v>
      </c>
    </row>
    <row r="15" spans="2:3" ht="12.75">
      <c r="B15" t="s">
        <v>702</v>
      </c>
      <c r="C15" t="s">
        <v>703</v>
      </c>
    </row>
    <row r="16" spans="2:3" ht="12.75">
      <c r="B16" t="s">
        <v>704</v>
      </c>
      <c r="C16" t="s">
        <v>705</v>
      </c>
    </row>
    <row r="17" spans="2:3" ht="12.75">
      <c r="B17" t="s">
        <v>710</v>
      </c>
      <c r="C17" t="s">
        <v>713</v>
      </c>
    </row>
    <row r="18" spans="2:3" ht="12.75">
      <c r="B18" t="s">
        <v>711</v>
      </c>
      <c r="C18" t="s">
        <v>712</v>
      </c>
    </row>
    <row r="19" spans="2:3" ht="12.75">
      <c r="B19" t="s">
        <v>714</v>
      </c>
      <c r="C19" t="s">
        <v>715</v>
      </c>
    </row>
    <row r="20" spans="2:3" ht="12.75">
      <c r="B20" t="s">
        <v>716</v>
      </c>
      <c r="C20" t="s">
        <v>717</v>
      </c>
    </row>
    <row r="21" spans="2:3" ht="12.75">
      <c r="B21" t="s">
        <v>718</v>
      </c>
      <c r="C21" t="s">
        <v>103</v>
      </c>
    </row>
    <row r="22" spans="2:3" ht="12.75">
      <c r="B22" t="s">
        <v>719</v>
      </c>
      <c r="C22" t="s">
        <v>720</v>
      </c>
    </row>
    <row r="23" spans="2:3" ht="12.75">
      <c r="B23" t="s">
        <v>721</v>
      </c>
      <c r="C23" t="s">
        <v>722</v>
      </c>
    </row>
    <row r="24" spans="2:3" ht="12.75">
      <c r="B24" t="s">
        <v>723</v>
      </c>
      <c r="C24" t="s">
        <v>724</v>
      </c>
    </row>
    <row r="25" spans="2:3" ht="12.75">
      <c r="B25" t="s">
        <v>725</v>
      </c>
      <c r="C25" t="s">
        <v>726</v>
      </c>
    </row>
    <row r="26" spans="2:3" ht="12.75">
      <c r="B26" t="s">
        <v>727</v>
      </c>
      <c r="C26" t="s">
        <v>733</v>
      </c>
    </row>
    <row r="27" spans="2:3" ht="12.75">
      <c r="B27" t="s">
        <v>734</v>
      </c>
      <c r="C27" t="s">
        <v>0</v>
      </c>
    </row>
    <row r="28" spans="2:3" ht="12.75">
      <c r="B28" t="s">
        <v>1</v>
      </c>
      <c r="C28" t="s">
        <v>2</v>
      </c>
    </row>
    <row r="29" spans="2:3" ht="12.75">
      <c r="B29" t="s">
        <v>3</v>
      </c>
      <c r="C29" t="s">
        <v>4</v>
      </c>
    </row>
    <row r="30" spans="2:3" ht="12.75">
      <c r="B30" t="s">
        <v>5</v>
      </c>
      <c r="C30" t="s">
        <v>6</v>
      </c>
    </row>
    <row r="31" spans="2:3" ht="12.75">
      <c r="B31" t="s">
        <v>16</v>
      </c>
      <c r="C31" t="s">
        <v>19</v>
      </c>
    </row>
    <row r="32" spans="2:3" ht="12.75">
      <c r="B32" t="s">
        <v>20</v>
      </c>
      <c r="C32" t="s">
        <v>21</v>
      </c>
    </row>
    <row r="33" spans="2:3" ht="12.75">
      <c r="B33" t="s">
        <v>22</v>
      </c>
      <c r="C33" t="s">
        <v>23</v>
      </c>
    </row>
    <row r="34" spans="2:3" ht="12.75">
      <c r="B34" t="s">
        <v>24</v>
      </c>
      <c r="C34" t="s">
        <v>25</v>
      </c>
    </row>
    <row r="35" spans="2:3" ht="12.75">
      <c r="B35" t="s">
        <v>26</v>
      </c>
      <c r="C35" t="s">
        <v>27</v>
      </c>
    </row>
    <row r="36" spans="2:3" ht="12.75">
      <c r="B36" t="s">
        <v>28</v>
      </c>
      <c r="C36" t="s">
        <v>29</v>
      </c>
    </row>
    <row r="37" spans="2:3" ht="12.75">
      <c r="B37" t="s">
        <v>30</v>
      </c>
      <c r="C37" t="s">
        <v>31</v>
      </c>
    </row>
    <row r="38" spans="2:3" ht="12.75">
      <c r="B38" t="s">
        <v>32</v>
      </c>
      <c r="C38" t="s">
        <v>33</v>
      </c>
    </row>
    <row r="39" spans="2:3" ht="12.75">
      <c r="B39" t="s">
        <v>34</v>
      </c>
      <c r="C39" t="s">
        <v>35</v>
      </c>
    </row>
    <row r="40" spans="2:3" ht="12.75">
      <c r="B40" t="s">
        <v>36</v>
      </c>
      <c r="C40" t="s">
        <v>37</v>
      </c>
    </row>
    <row r="41" spans="2:3" ht="12.75">
      <c r="B41" t="s">
        <v>38</v>
      </c>
      <c r="C41" t="s">
        <v>39</v>
      </c>
    </row>
    <row r="42" spans="2:3" ht="12.75">
      <c r="B42" t="s">
        <v>40</v>
      </c>
      <c r="C42" t="s">
        <v>419</v>
      </c>
    </row>
    <row r="43" spans="2:3" ht="12.75">
      <c r="B43" t="s">
        <v>420</v>
      </c>
      <c r="C43" t="s">
        <v>421</v>
      </c>
    </row>
    <row r="44" spans="2:3" ht="12.75">
      <c r="B44" t="s">
        <v>422</v>
      </c>
      <c r="C44" t="s">
        <v>423</v>
      </c>
    </row>
    <row r="45" spans="2:3" ht="12.75">
      <c r="B45" t="s">
        <v>424</v>
      </c>
      <c r="C45" t="s">
        <v>425</v>
      </c>
    </row>
    <row r="46" spans="2:3" ht="12.75">
      <c r="B46" t="s">
        <v>426</v>
      </c>
      <c r="C46" t="s">
        <v>427</v>
      </c>
    </row>
    <row r="47" spans="2:3" ht="12.75">
      <c r="B47" t="s">
        <v>428</v>
      </c>
      <c r="C47" t="s">
        <v>429</v>
      </c>
    </row>
    <row r="48" spans="2:3" ht="12.75">
      <c r="B48" t="s">
        <v>430</v>
      </c>
      <c r="C48" t="s">
        <v>431</v>
      </c>
    </row>
    <row r="49" spans="2:3" ht="12.75">
      <c r="B49" t="s">
        <v>432</v>
      </c>
      <c r="C49" t="s">
        <v>433</v>
      </c>
    </row>
    <row r="50" spans="2:3" ht="12.75">
      <c r="B50" t="s">
        <v>434</v>
      </c>
      <c r="C50" t="s">
        <v>435</v>
      </c>
    </row>
    <row r="51" spans="2:3" ht="12.75">
      <c r="B51" t="s">
        <v>436</v>
      </c>
      <c r="C51" t="s">
        <v>437</v>
      </c>
    </row>
    <row r="52" spans="2:3" ht="12.75">
      <c r="B52" t="s">
        <v>438</v>
      </c>
      <c r="C52" t="s">
        <v>439</v>
      </c>
    </row>
    <row r="53" spans="2:3" ht="12.75">
      <c r="B53" t="s">
        <v>440</v>
      </c>
      <c r="C53" t="s">
        <v>441</v>
      </c>
    </row>
    <row r="54" spans="2:3" ht="12.75">
      <c r="B54" t="s">
        <v>442</v>
      </c>
      <c r="C54" t="s">
        <v>443</v>
      </c>
    </row>
    <row r="55" spans="2:3" ht="12.75">
      <c r="B55" t="s">
        <v>444</v>
      </c>
      <c r="C55" t="s">
        <v>445</v>
      </c>
    </row>
    <row r="56" spans="2:3" ht="12.75">
      <c r="B56" t="s">
        <v>446</v>
      </c>
      <c r="C56" t="s">
        <v>447</v>
      </c>
    </row>
    <row r="57" spans="2:3" ht="12.75">
      <c r="B57" t="s">
        <v>448</v>
      </c>
      <c r="C57" t="s">
        <v>449</v>
      </c>
    </row>
    <row r="58" spans="2:3" ht="12.75">
      <c r="B58" t="s">
        <v>450</v>
      </c>
      <c r="C58" t="s">
        <v>451</v>
      </c>
    </row>
    <row r="59" spans="2:3" ht="12.75">
      <c r="B59" t="s">
        <v>452</v>
      </c>
      <c r="C59" t="s">
        <v>453</v>
      </c>
    </row>
    <row r="60" spans="2:3" ht="12.75">
      <c r="B60" t="s">
        <v>454</v>
      </c>
      <c r="C60" t="s">
        <v>455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&amp;RTab 15 - Financial Functions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L32"/>
  <sheetViews>
    <sheetView workbookViewId="0" topLeftCell="A1">
      <selection activeCell="C8" sqref="C8"/>
    </sheetView>
  </sheetViews>
  <sheetFormatPr defaultColWidth="9.140625" defaultRowHeight="12.75"/>
  <cols>
    <col min="2" max="2" width="19.28125" style="0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492</v>
      </c>
    </row>
    <row r="7" spans="2:4" ht="12.75">
      <c r="B7" s="8" t="s">
        <v>490</v>
      </c>
      <c r="C7" s="8" t="s">
        <v>491</v>
      </c>
      <c r="D7" s="8"/>
    </row>
    <row r="8" spans="2:3" ht="12.75">
      <c r="B8" t="s">
        <v>479</v>
      </c>
      <c r="C8" t="s">
        <v>476</v>
      </c>
    </row>
    <row r="9" spans="2:3" ht="12.75">
      <c r="B9" t="s">
        <v>480</v>
      </c>
      <c r="C9" t="s">
        <v>477</v>
      </c>
    </row>
    <row r="10" spans="2:3" ht="12.75">
      <c r="B10" t="s">
        <v>481</v>
      </c>
      <c r="C10" t="s">
        <v>478</v>
      </c>
    </row>
    <row r="11" spans="2:3" ht="12.75">
      <c r="B11" t="s">
        <v>482</v>
      </c>
      <c r="C11" t="s">
        <v>483</v>
      </c>
    </row>
    <row r="12" spans="2:3" ht="12.75">
      <c r="B12" t="s">
        <v>484</v>
      </c>
      <c r="C12" t="s">
        <v>485</v>
      </c>
    </row>
    <row r="13" spans="2:3" ht="12.75">
      <c r="B13" t="s">
        <v>486</v>
      </c>
      <c r="C13" t="s">
        <v>487</v>
      </c>
    </row>
    <row r="14" spans="2:3" ht="12.75">
      <c r="B14" t="s">
        <v>488</v>
      </c>
      <c r="C14" t="s">
        <v>489</v>
      </c>
    </row>
    <row r="15" spans="2:9" ht="12.75">
      <c r="B15" t="s">
        <v>497</v>
      </c>
      <c r="C15" t="s">
        <v>498</v>
      </c>
      <c r="I15" s="11" t="s">
        <v>464</v>
      </c>
    </row>
    <row r="16" spans="2:3" ht="12.75">
      <c r="B16" t="s">
        <v>499</v>
      </c>
      <c r="C16" t="s">
        <v>500</v>
      </c>
    </row>
    <row r="17" spans="2:3" ht="12.75">
      <c r="B17" t="s">
        <v>501</v>
      </c>
      <c r="C17" t="s">
        <v>500</v>
      </c>
    </row>
    <row r="18" spans="2:3" ht="12.75">
      <c r="B18" t="s">
        <v>502</v>
      </c>
      <c r="C18" t="s">
        <v>503</v>
      </c>
    </row>
    <row r="19" spans="2:8" ht="12.75">
      <c r="B19" t="s">
        <v>504</v>
      </c>
      <c r="C19" t="s">
        <v>505</v>
      </c>
      <c r="H19" s="9"/>
    </row>
    <row r="20" spans="2:8" ht="12.75">
      <c r="B20" t="s">
        <v>506</v>
      </c>
      <c r="C20" t="s">
        <v>507</v>
      </c>
      <c r="H20" s="9"/>
    </row>
    <row r="21" spans="2:8" ht="12.75">
      <c r="B21" t="s">
        <v>508</v>
      </c>
      <c r="C21" t="s">
        <v>509</v>
      </c>
      <c r="H21" s="10" t="s">
        <v>464</v>
      </c>
    </row>
    <row r="22" spans="2:8" ht="12.75">
      <c r="B22" t="s">
        <v>510</v>
      </c>
      <c r="C22" t="s">
        <v>511</v>
      </c>
      <c r="H22" s="10" t="s">
        <v>464</v>
      </c>
    </row>
    <row r="23" spans="2:3" ht="12.75">
      <c r="B23" t="s">
        <v>513</v>
      </c>
      <c r="C23" t="s">
        <v>512</v>
      </c>
    </row>
    <row r="24" ht="12.75">
      <c r="B24" t="s">
        <v>464</v>
      </c>
    </row>
    <row r="25" ht="12.75">
      <c r="B25" t="s">
        <v>464</v>
      </c>
    </row>
    <row r="26" ht="12.75">
      <c r="B26" t="s">
        <v>464</v>
      </c>
    </row>
    <row r="27" ht="12.75">
      <c r="B27" t="s">
        <v>464</v>
      </c>
    </row>
    <row r="28" ht="12.75">
      <c r="B28" t="s">
        <v>464</v>
      </c>
    </row>
    <row r="29" ht="12.75">
      <c r="B29" t="s">
        <v>464</v>
      </c>
    </row>
    <row r="30" ht="12.75">
      <c r="B30" t="s">
        <v>464</v>
      </c>
    </row>
    <row r="31" ht="12.75">
      <c r="B31" t="s">
        <v>464</v>
      </c>
    </row>
    <row r="32" ht="12.75">
      <c r="B32" t="s">
        <v>464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&amp;RTab 16 - Keyboard Short Cuts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L36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41</v>
      </c>
    </row>
    <row r="7" spans="2:4" ht="12.75">
      <c r="B7" s="22" t="s">
        <v>658</v>
      </c>
      <c r="C7" s="8"/>
      <c r="D7" s="8"/>
    </row>
    <row r="8" spans="2:4" ht="12.75">
      <c r="B8" s="22" t="s">
        <v>657</v>
      </c>
      <c r="C8" s="8"/>
      <c r="D8" s="8"/>
    </row>
    <row r="10" spans="1:2" ht="12.75">
      <c r="A10" s="21" t="s">
        <v>529</v>
      </c>
      <c r="B10" s="18" t="s">
        <v>42</v>
      </c>
    </row>
    <row r="11" ht="12.75">
      <c r="B11" s="22" t="s">
        <v>624</v>
      </c>
    </row>
    <row r="12" ht="12.75">
      <c r="B12" s="1" t="s">
        <v>627</v>
      </c>
    </row>
    <row r="13" spans="2:6" ht="12.75">
      <c r="B13" s="95" t="s">
        <v>628</v>
      </c>
      <c r="C13" s="94"/>
      <c r="D13" s="94"/>
      <c r="E13" s="94"/>
      <c r="F13" s="94"/>
    </row>
    <row r="15" spans="1:2" ht="12.75">
      <c r="A15" s="21" t="s">
        <v>530</v>
      </c>
      <c r="B15" s="18" t="s">
        <v>44</v>
      </c>
    </row>
    <row r="16" spans="1:2" ht="12.75">
      <c r="A16" s="21"/>
      <c r="B16" s="57" t="s">
        <v>623</v>
      </c>
    </row>
    <row r="17" spans="1:2" ht="12.75">
      <c r="A17" s="21"/>
      <c r="B17" s="57" t="s">
        <v>625</v>
      </c>
    </row>
    <row r="18" spans="1:2" ht="12.75">
      <c r="A18" s="21"/>
      <c r="B18" s="1" t="s">
        <v>626</v>
      </c>
    </row>
    <row r="19" spans="2:8" ht="12.75">
      <c r="B19" s="95" t="s">
        <v>43</v>
      </c>
      <c r="C19" s="94"/>
      <c r="D19" s="94"/>
      <c r="E19" s="94"/>
      <c r="F19" s="94"/>
      <c r="G19" s="94"/>
      <c r="H19" s="94"/>
    </row>
    <row r="21" spans="1:2" ht="12.75">
      <c r="A21" s="21" t="s">
        <v>531</v>
      </c>
      <c r="B21" s="18" t="s">
        <v>629</v>
      </c>
    </row>
    <row r="22" ht="12.75">
      <c r="B22" s="57" t="s">
        <v>631</v>
      </c>
    </row>
    <row r="23" ht="12.75">
      <c r="B23" s="57" t="s">
        <v>632</v>
      </c>
    </row>
    <row r="24" ht="12.75">
      <c r="B24" s="57" t="s">
        <v>633</v>
      </c>
    </row>
    <row r="25" ht="12.75">
      <c r="B25" s="57" t="s">
        <v>640</v>
      </c>
    </row>
    <row r="26" ht="12.75">
      <c r="B26" s="1" t="s">
        <v>626</v>
      </c>
    </row>
    <row r="27" spans="2:9" ht="12.75">
      <c r="B27" s="95" t="s">
        <v>630</v>
      </c>
      <c r="C27" s="94"/>
      <c r="D27" s="94"/>
      <c r="E27" s="94"/>
      <c r="F27" s="94"/>
      <c r="G27" s="94"/>
      <c r="H27" s="94"/>
      <c r="I27" s="94"/>
    </row>
    <row r="28" ht="12.75">
      <c r="H28" s="10"/>
    </row>
    <row r="29" spans="1:2" ht="12.75">
      <c r="A29" s="21" t="s">
        <v>538</v>
      </c>
      <c r="B29" s="18" t="s">
        <v>361</v>
      </c>
    </row>
    <row r="30" spans="2:5" ht="12.75">
      <c r="B30" s="95" t="s">
        <v>362</v>
      </c>
      <c r="C30" s="94"/>
      <c r="D30" s="94"/>
      <c r="E30" s="94"/>
    </row>
    <row r="31" ht="12.75">
      <c r="B31" t="s">
        <v>464</v>
      </c>
    </row>
    <row r="32" ht="12.75">
      <c r="B32" t="s">
        <v>464</v>
      </c>
    </row>
    <row r="33" ht="12.75">
      <c r="B33" t="s">
        <v>464</v>
      </c>
    </row>
    <row r="34" ht="12.75">
      <c r="B34" t="s">
        <v>464</v>
      </c>
    </row>
    <row r="35" ht="12.75">
      <c r="B35" t="s">
        <v>464</v>
      </c>
    </row>
    <row r="36" ht="12.75">
      <c r="B36" t="s">
        <v>464</v>
      </c>
    </row>
  </sheetData>
  <mergeCells count="4">
    <mergeCell ref="B19:H19"/>
    <mergeCell ref="B13:F13"/>
    <mergeCell ref="B27:I27"/>
    <mergeCell ref="B30:E30"/>
  </mergeCells>
  <hyperlinks>
    <hyperlink ref="B19" r:id="rId1" display="http://office.microsoft.com/en-us/officeupdate/cd010225441033.aspx "/>
    <hyperlink ref="B13" r:id="rId2" display="http://www.contextures.com/xlToolbar01.html "/>
    <hyperlink ref="B27" r:id="rId3" display="http://www.me.utexas.edu/~jensen/ORMM/frontpage/jensen.lib/index_omie.html "/>
    <hyperlink ref="B30" r:id="rId4" display="http://www.rondebruin.nl/easyfilter.htm "/>
  </hyperlinks>
  <printOptions/>
  <pageMargins left="0.75" right="0.75" top="1" bottom="1" header="0.5" footer="0.5"/>
  <pageSetup horizontalDpi="600" verticalDpi="600" orientation="landscape" r:id="rId5"/>
  <headerFooter alignWithMargins="0">
    <oddFooter>&amp;RTab 17 - Excel Add Ins</oddFooter>
  </headerFooter>
  <ignoredErrors>
    <ignoredError sqref="A10 A15 A21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40"/>
  <sheetViews>
    <sheetView workbookViewId="0" topLeftCell="A22">
      <selection activeCell="K64" sqref="K64"/>
    </sheetView>
  </sheetViews>
  <sheetFormatPr defaultColWidth="9.140625" defaultRowHeight="12.75"/>
  <cols>
    <col min="12" max="12" width="11.28125" style="0" bestFit="1" customWidth="1"/>
    <col min="13" max="13" width="6.2812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514</v>
      </c>
    </row>
    <row r="7" ht="12.75">
      <c r="B7" t="s">
        <v>540</v>
      </c>
    </row>
    <row r="9" spans="1:2" ht="12.75">
      <c r="A9" s="21" t="s">
        <v>529</v>
      </c>
      <c r="B9" s="18" t="s">
        <v>542</v>
      </c>
    </row>
    <row r="10" spans="1:13" ht="12.75">
      <c r="A10" s="21"/>
      <c r="B10" s="24" t="s">
        <v>543</v>
      </c>
      <c r="C10" t="s">
        <v>548</v>
      </c>
      <c r="K10" s="25"/>
      <c r="M10" s="26"/>
    </row>
    <row r="11" spans="1:13" ht="12.75">
      <c r="A11" s="21"/>
      <c r="B11" s="24" t="s">
        <v>543</v>
      </c>
      <c r="C11" t="s">
        <v>547</v>
      </c>
      <c r="L11" s="27"/>
      <c r="M11" s="27"/>
    </row>
    <row r="12" spans="1:13" ht="12.75">
      <c r="A12" s="21"/>
      <c r="B12" s="24" t="s">
        <v>543</v>
      </c>
      <c r="C12" t="s">
        <v>546</v>
      </c>
      <c r="L12" s="28"/>
      <c r="M12" s="29" t="s">
        <v>464</v>
      </c>
    </row>
    <row r="13" spans="1:13" ht="12.75">
      <c r="A13" s="21"/>
      <c r="B13" s="24" t="s">
        <v>543</v>
      </c>
      <c r="C13" t="s">
        <v>545</v>
      </c>
      <c r="L13" s="28"/>
      <c r="M13" s="28"/>
    </row>
    <row r="14" spans="1:13" ht="12.75">
      <c r="A14" s="21"/>
      <c r="B14" s="24" t="s">
        <v>543</v>
      </c>
      <c r="C14" t="s">
        <v>544</v>
      </c>
      <c r="L14" s="28"/>
      <c r="M14" s="28"/>
    </row>
    <row r="15" spans="1:13" ht="12.75">
      <c r="A15" s="21"/>
      <c r="B15" s="24" t="s">
        <v>543</v>
      </c>
      <c r="C15" t="s">
        <v>555</v>
      </c>
      <c r="L15" s="28"/>
      <c r="M15" s="28"/>
    </row>
    <row r="16" spans="1:13" ht="12.75">
      <c r="A16" s="21"/>
      <c r="B16" s="24" t="s">
        <v>543</v>
      </c>
      <c r="C16" t="s">
        <v>556</v>
      </c>
      <c r="L16" s="28"/>
      <c r="M16" s="28"/>
    </row>
    <row r="18" spans="1:2" ht="12.75">
      <c r="A18" s="21" t="s">
        <v>530</v>
      </c>
      <c r="B18" s="18" t="s">
        <v>372</v>
      </c>
    </row>
    <row r="19" ht="12.75">
      <c r="A19" s="20"/>
    </row>
    <row r="20" spans="1:10" ht="12.75">
      <c r="A20" s="20"/>
      <c r="C20" s="96" t="s">
        <v>519</v>
      </c>
      <c r="D20" s="97"/>
      <c r="E20" s="97"/>
      <c r="F20" s="98"/>
      <c r="G20" s="12"/>
      <c r="H20" s="15" t="s">
        <v>520</v>
      </c>
      <c r="I20" s="13"/>
      <c r="J20" s="14"/>
    </row>
    <row r="21" ht="12.75">
      <c r="A21" s="20"/>
    </row>
    <row r="22" spans="1:2" ht="12.75">
      <c r="A22" s="21" t="s">
        <v>531</v>
      </c>
      <c r="B22" s="18" t="s">
        <v>539</v>
      </c>
    </row>
    <row r="23" spans="1:2" ht="12.75">
      <c r="A23" s="21"/>
      <c r="B23" s="18"/>
    </row>
    <row r="24" spans="1:2" ht="12.75">
      <c r="A24" s="21" t="s">
        <v>538</v>
      </c>
      <c r="B24" s="18" t="s">
        <v>518</v>
      </c>
    </row>
    <row r="25" ht="12.75">
      <c r="A25" s="20"/>
    </row>
    <row r="26" spans="1:3" ht="12.75">
      <c r="A26" s="20"/>
      <c r="B26" s="16" t="s">
        <v>521</v>
      </c>
      <c r="C26" s="17" t="s">
        <v>535</v>
      </c>
    </row>
    <row r="27" spans="1:3" ht="12.75">
      <c r="A27" s="20"/>
      <c r="B27" s="16"/>
      <c r="C27" s="17"/>
    </row>
    <row r="28" spans="1:3" ht="12.75">
      <c r="A28" s="20"/>
      <c r="B28" s="16"/>
      <c r="C28" s="17"/>
    </row>
    <row r="29" spans="1:3" ht="12.75">
      <c r="A29" s="20"/>
      <c r="B29" s="16"/>
      <c r="C29" s="23" t="s">
        <v>113</v>
      </c>
    </row>
    <row r="30" spans="1:3" ht="12.75">
      <c r="A30" s="20"/>
      <c r="B30" s="16"/>
      <c r="C30" s="23"/>
    </row>
    <row r="31" spans="1:3" ht="12.75">
      <c r="A31" s="20"/>
      <c r="B31" s="16">
        <v>1</v>
      </c>
      <c r="C31" s="23" t="s">
        <v>45</v>
      </c>
    </row>
    <row r="32" spans="1:3" ht="12.75">
      <c r="A32" s="20"/>
      <c r="B32" s="16">
        <v>2</v>
      </c>
      <c r="C32" s="23" t="s">
        <v>46</v>
      </c>
    </row>
    <row r="33" spans="1:3" ht="12.75">
      <c r="A33" s="20"/>
      <c r="B33" s="16">
        <v>3</v>
      </c>
      <c r="C33" s="23" t="s">
        <v>47</v>
      </c>
    </row>
    <row r="34" spans="1:3" ht="12.75">
      <c r="A34" s="20"/>
      <c r="B34" s="16">
        <v>4</v>
      </c>
      <c r="C34" s="23" t="s">
        <v>48</v>
      </c>
    </row>
    <row r="35" spans="1:3" ht="12.75">
      <c r="A35" s="20"/>
      <c r="B35" s="16"/>
      <c r="C35" s="17"/>
    </row>
    <row r="36" spans="2:3" ht="12.75">
      <c r="B36" s="16" t="s">
        <v>521</v>
      </c>
      <c r="C36" s="17" t="s">
        <v>382</v>
      </c>
    </row>
    <row r="37" spans="2:3" ht="12.75">
      <c r="B37" s="16">
        <v>1</v>
      </c>
      <c r="C37" t="s">
        <v>383</v>
      </c>
    </row>
    <row r="38" spans="2:3" ht="12.75">
      <c r="B38" s="16">
        <v>2</v>
      </c>
      <c r="C38" t="s">
        <v>384</v>
      </c>
    </row>
    <row r="39" spans="1:3" ht="12.75">
      <c r="A39" s="20"/>
      <c r="B39" s="16"/>
      <c r="C39" s="17"/>
    </row>
    <row r="40" spans="3:7" ht="12.75">
      <c r="C40" s="33">
        <v>5609</v>
      </c>
      <c r="D40" s="49">
        <v>0.067</v>
      </c>
      <c r="E40" s="43">
        <f>C40*D40</f>
        <v>375.803</v>
      </c>
      <c r="F40" s="48">
        <v>5.6</v>
      </c>
      <c r="G40" s="48">
        <f>E40*F40+N("Partnership share of gas volumes times the sales price")</f>
        <v>2104.4968</v>
      </c>
    </row>
    <row r="41" spans="1:3" ht="12.75">
      <c r="A41" s="20"/>
      <c r="B41" s="16"/>
      <c r="C41" s="17"/>
    </row>
    <row r="42" spans="1:3" ht="12.75">
      <c r="A42" s="20"/>
      <c r="B42" s="16" t="s">
        <v>521</v>
      </c>
      <c r="C42" s="17" t="s">
        <v>523</v>
      </c>
    </row>
    <row r="43" spans="1:3" ht="12.75">
      <c r="A43" s="20"/>
      <c r="B43" s="16">
        <v>1</v>
      </c>
      <c r="C43" s="22" t="s">
        <v>532</v>
      </c>
    </row>
    <row r="44" spans="1:3" ht="12.75">
      <c r="A44" s="20"/>
      <c r="B44" s="16">
        <v>2</v>
      </c>
      <c r="C44" s="23" t="s">
        <v>533</v>
      </c>
    </row>
    <row r="45" spans="1:3" ht="12.75">
      <c r="A45" s="20"/>
      <c r="B45" s="16" t="s">
        <v>464</v>
      </c>
      <c r="C45" s="23" t="s">
        <v>534</v>
      </c>
    </row>
    <row r="46" spans="1:3" ht="12.75">
      <c r="A46" s="20"/>
      <c r="B46" s="16"/>
      <c r="C46" s="23"/>
    </row>
    <row r="47" spans="1:3" ht="12.75">
      <c r="A47" s="20"/>
      <c r="B47" s="16" t="s">
        <v>521</v>
      </c>
      <c r="C47" s="17" t="s">
        <v>522</v>
      </c>
    </row>
    <row r="48" spans="1:3" ht="12.75">
      <c r="A48" s="20"/>
      <c r="B48" s="16">
        <v>1</v>
      </c>
      <c r="C48" t="s">
        <v>525</v>
      </c>
    </row>
    <row r="49" spans="1:3" ht="12.75">
      <c r="A49" s="20"/>
      <c r="B49" s="16">
        <v>2</v>
      </c>
      <c r="C49" t="s">
        <v>536</v>
      </c>
    </row>
    <row r="50" spans="1:3" ht="12.75">
      <c r="A50" s="20"/>
      <c r="B50" s="16">
        <v>3</v>
      </c>
      <c r="C50" t="s">
        <v>537</v>
      </c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3" ht="12.75">
      <c r="A55" s="20"/>
      <c r="B55" s="16" t="s">
        <v>521</v>
      </c>
      <c r="C55" s="17" t="s">
        <v>74</v>
      </c>
    </row>
    <row r="56" spans="1:3" ht="12.75">
      <c r="A56" s="20"/>
      <c r="B56" s="16">
        <v>1</v>
      </c>
      <c r="C56" t="s">
        <v>64</v>
      </c>
    </row>
    <row r="57" spans="1:3" ht="12.75">
      <c r="A57" s="20"/>
      <c r="B57" s="16">
        <v>2</v>
      </c>
      <c r="C57" t="s">
        <v>65</v>
      </c>
    </row>
    <row r="58" spans="1:3" ht="12.75">
      <c r="A58" s="20"/>
      <c r="B58" s="16">
        <v>3</v>
      </c>
      <c r="C58" t="s">
        <v>66</v>
      </c>
    </row>
    <row r="59" spans="1:3" ht="12.75">
      <c r="A59" s="20"/>
      <c r="B59" s="16">
        <v>4</v>
      </c>
      <c r="C59" t="s">
        <v>67</v>
      </c>
    </row>
    <row r="60" spans="1:3" ht="12.75">
      <c r="A60" s="20"/>
      <c r="B60" s="16">
        <v>5</v>
      </c>
      <c r="C60" t="s">
        <v>73</v>
      </c>
    </row>
    <row r="61" spans="1:3" ht="12.75">
      <c r="A61" s="20"/>
      <c r="B61" s="16">
        <v>6</v>
      </c>
      <c r="C61" t="s">
        <v>68</v>
      </c>
    </row>
    <row r="62" spans="1:4" ht="12.75">
      <c r="A62" s="20"/>
      <c r="B62" s="16"/>
      <c r="D62" t="s">
        <v>464</v>
      </c>
    </row>
    <row r="63" ht="12.75">
      <c r="A63" s="20"/>
    </row>
    <row r="64" ht="12.75">
      <c r="A64" s="20"/>
    </row>
    <row r="65" spans="1:2" ht="12.75">
      <c r="A65" s="21" t="s">
        <v>557</v>
      </c>
      <c r="B65" s="18" t="s">
        <v>76</v>
      </c>
    </row>
    <row r="66" spans="1:3" ht="12.75">
      <c r="A66" s="21"/>
      <c r="B66" s="16">
        <v>1</v>
      </c>
      <c r="C66" t="s">
        <v>77</v>
      </c>
    </row>
    <row r="67" spans="1:4" ht="12.75">
      <c r="A67" s="21"/>
      <c r="B67" s="16" t="s">
        <v>464</v>
      </c>
      <c r="D67" t="s">
        <v>78</v>
      </c>
    </row>
    <row r="68" spans="1:4" ht="12.75">
      <c r="A68" s="21"/>
      <c r="B68" s="16"/>
      <c r="D68" t="s">
        <v>79</v>
      </c>
    </row>
    <row r="69" spans="1:4" ht="12.75">
      <c r="A69" s="21"/>
      <c r="B69" s="16"/>
      <c r="D69" t="s">
        <v>80</v>
      </c>
    </row>
    <row r="70" spans="1:4" ht="12.75">
      <c r="A70" s="21"/>
      <c r="B70" s="16"/>
      <c r="D70" t="s">
        <v>81</v>
      </c>
    </row>
    <row r="71" spans="1:3" ht="12.75">
      <c r="A71" s="21"/>
      <c r="B71" s="16">
        <v>2</v>
      </c>
      <c r="C71" t="s">
        <v>88</v>
      </c>
    </row>
    <row r="72" spans="1:3" ht="12.75">
      <c r="A72" s="21"/>
      <c r="B72" s="16">
        <v>3</v>
      </c>
      <c r="C72" t="s">
        <v>89</v>
      </c>
    </row>
    <row r="73" spans="1:3" ht="12.75">
      <c r="A73" s="21"/>
      <c r="B73" s="16">
        <v>4</v>
      </c>
      <c r="C73" t="s">
        <v>102</v>
      </c>
    </row>
    <row r="74" ht="12.75">
      <c r="A74" s="20"/>
    </row>
    <row r="75" spans="1:2" ht="12.75">
      <c r="A75" s="21" t="s">
        <v>75</v>
      </c>
      <c r="B75" s="18" t="s">
        <v>517</v>
      </c>
    </row>
    <row r="76" spans="1:3" ht="12.75">
      <c r="A76" s="20"/>
      <c r="B76" s="24" t="s">
        <v>543</v>
      </c>
      <c r="C76" t="s">
        <v>558</v>
      </c>
    </row>
    <row r="77" ht="12.75">
      <c r="A77" s="20" t="s">
        <v>464</v>
      </c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</sheetData>
  <mergeCells count="1">
    <mergeCell ref="C20:F20"/>
  </mergeCells>
  <printOptions/>
  <pageMargins left="0.75" right="0.75" top="1" bottom="1" header="0.5" footer="0.5"/>
  <pageSetup horizontalDpi="600" verticalDpi="600" orientation="landscape" r:id="rId5"/>
  <headerFooter alignWithMargins="0">
    <oddFooter>&amp;RTab 1 - Spreadsheet Design</oddFooter>
  </headerFooter>
  <ignoredErrors>
    <ignoredError sqref="A24 A9 A18 A22 A75 A65" numberStoredAsText="1"/>
  </ignoredErrors>
  <drawing r:id="rId4"/>
  <legacyDrawing r:id="rId3"/>
  <oleObjects>
    <oleObject progId="SoundRec" shapeId="20978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L28"/>
  <sheetViews>
    <sheetView workbookViewId="0" topLeftCell="A13">
      <selection activeCell="B19" sqref="B19"/>
    </sheetView>
  </sheetViews>
  <sheetFormatPr defaultColWidth="9.140625" defaultRowHeight="12.75"/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648</v>
      </c>
    </row>
    <row r="7" ht="12.75">
      <c r="B7" s="22" t="s">
        <v>651</v>
      </c>
    </row>
    <row r="8" ht="12.75">
      <c r="B8" t="s">
        <v>464</v>
      </c>
    </row>
    <row r="9" spans="1:2" ht="12.75">
      <c r="A9" s="16" t="s">
        <v>521</v>
      </c>
      <c r="B9" t="s">
        <v>646</v>
      </c>
    </row>
    <row r="10" ht="12.75">
      <c r="A10" s="19" t="s">
        <v>524</v>
      </c>
    </row>
    <row r="11" spans="1:2" ht="12.75">
      <c r="A11" s="16">
        <v>1</v>
      </c>
      <c r="B11" t="s">
        <v>615</v>
      </c>
    </row>
    <row r="12" spans="1:2" ht="12.75">
      <c r="A12" s="16">
        <v>2</v>
      </c>
      <c r="B12" t="s">
        <v>617</v>
      </c>
    </row>
    <row r="13" spans="1:2" ht="12.75">
      <c r="A13" s="16" t="s">
        <v>464</v>
      </c>
      <c r="B13" t="s">
        <v>464</v>
      </c>
    </row>
    <row r="14" spans="1:2" ht="12.75">
      <c r="A14" s="16" t="s">
        <v>521</v>
      </c>
      <c r="B14" t="s">
        <v>620</v>
      </c>
    </row>
    <row r="15" ht="12.75">
      <c r="A15" s="19" t="s">
        <v>524</v>
      </c>
    </row>
    <row r="16" spans="1:2" ht="12.75">
      <c r="A16" s="16">
        <v>1</v>
      </c>
      <c r="B16" t="s">
        <v>644</v>
      </c>
    </row>
    <row r="17" spans="1:2" ht="12.75">
      <c r="A17" s="16">
        <v>2</v>
      </c>
      <c r="B17" t="s">
        <v>645</v>
      </c>
    </row>
    <row r="18" ht="12.75">
      <c r="A18" s="16"/>
    </row>
    <row r="19" spans="1:2" ht="12.75">
      <c r="A19" s="16" t="s">
        <v>521</v>
      </c>
      <c r="B19" t="s">
        <v>619</v>
      </c>
    </row>
    <row r="20" ht="12.75">
      <c r="A20" s="19" t="s">
        <v>524</v>
      </c>
    </row>
    <row r="21" spans="1:2" ht="12.75">
      <c r="A21" s="16">
        <v>1</v>
      </c>
      <c r="B21" t="s">
        <v>642</v>
      </c>
    </row>
    <row r="22" spans="1:2" ht="12.75">
      <c r="A22" s="16">
        <v>2</v>
      </c>
      <c r="B22" t="s">
        <v>643</v>
      </c>
    </row>
    <row r="23" spans="1:3" ht="12.75">
      <c r="A23" s="16">
        <v>3</v>
      </c>
      <c r="B23" s="34" t="s">
        <v>690</v>
      </c>
      <c r="C23" s="1"/>
    </row>
    <row r="24" ht="12.75">
      <c r="C24" s="1"/>
    </row>
    <row r="25" ht="12.75">
      <c r="C25" s="1"/>
    </row>
    <row r="26" spans="2:3" ht="12.75">
      <c r="B26" t="s">
        <v>464</v>
      </c>
      <c r="C26" s="1"/>
    </row>
    <row r="27" ht="12.75">
      <c r="C27" s="1"/>
    </row>
    <row r="28" ht="12.75">
      <c r="C28" s="1" t="s">
        <v>464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&amp;RTab 2 - File Properties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28"/>
  <sheetViews>
    <sheetView workbookViewId="0" topLeftCell="A1">
      <selection activeCell="I20" sqref="I20"/>
    </sheetView>
  </sheetViews>
  <sheetFormatPr defaultColWidth="9.140625" defaultRowHeight="12.75"/>
  <cols>
    <col min="6" max="6" width="10.2812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183</v>
      </c>
    </row>
    <row r="8" ht="12.75">
      <c r="B8" t="s">
        <v>515</v>
      </c>
    </row>
    <row r="9" ht="12.75">
      <c r="B9" t="s">
        <v>184</v>
      </c>
    </row>
    <row r="10" spans="1:12" ht="13.5" customHeight="1">
      <c r="A10" t="s">
        <v>464</v>
      </c>
      <c r="B10" s="17"/>
      <c r="L10" t="s">
        <v>100</v>
      </c>
    </row>
    <row r="11" spans="1:12" ht="12.75">
      <c r="A11" s="19" t="s">
        <v>524</v>
      </c>
      <c r="J11" s="17" t="s">
        <v>172</v>
      </c>
      <c r="L11" t="s">
        <v>101</v>
      </c>
    </row>
    <row r="12" spans="1:12" ht="12.75">
      <c r="A12" s="16">
        <v>1</v>
      </c>
      <c r="B12" t="s">
        <v>170</v>
      </c>
      <c r="J12" s="40" t="s">
        <v>464</v>
      </c>
      <c r="L12" t="s">
        <v>176</v>
      </c>
    </row>
    <row r="13" spans="1:12" ht="12.75">
      <c r="A13" s="16">
        <v>2</v>
      </c>
      <c r="B13" t="s">
        <v>171</v>
      </c>
      <c r="J13" s="40" t="s">
        <v>464</v>
      </c>
      <c r="L13" t="s">
        <v>177</v>
      </c>
    </row>
    <row r="14" spans="1:12" ht="12.75">
      <c r="A14" s="16">
        <v>3</v>
      </c>
      <c r="B14" t="s">
        <v>175</v>
      </c>
      <c r="J14" s="40" t="s">
        <v>464</v>
      </c>
      <c r="L14" t="s">
        <v>178</v>
      </c>
    </row>
    <row r="15" spans="1:12" ht="12.75">
      <c r="A15" s="16">
        <v>4</v>
      </c>
      <c r="B15" t="s">
        <v>173</v>
      </c>
      <c r="J15" s="40" t="s">
        <v>464</v>
      </c>
      <c r="L15" t="s">
        <v>179</v>
      </c>
    </row>
    <row r="16" spans="1:12" ht="12.75">
      <c r="A16" s="16">
        <v>5</v>
      </c>
      <c r="B16" t="s">
        <v>174</v>
      </c>
      <c r="I16" s="11" t="s">
        <v>464</v>
      </c>
      <c r="J16" s="40" t="s">
        <v>464</v>
      </c>
      <c r="L16" t="s">
        <v>180</v>
      </c>
    </row>
    <row r="17" ht="12.75">
      <c r="L17" t="s">
        <v>181</v>
      </c>
    </row>
    <row r="18" ht="12.75">
      <c r="L18" t="s">
        <v>182</v>
      </c>
    </row>
    <row r="19" ht="12.75">
      <c r="I19" t="s">
        <v>464</v>
      </c>
    </row>
    <row r="20" spans="2:10" ht="12.75">
      <c r="B20" s="17" t="s">
        <v>7</v>
      </c>
      <c r="J20" t="s">
        <v>464</v>
      </c>
    </row>
    <row r="21" ht="12.75">
      <c r="A21" s="19" t="s">
        <v>524</v>
      </c>
    </row>
    <row r="22" spans="1:2" ht="12.75">
      <c r="A22" s="16">
        <v>1</v>
      </c>
      <c r="B22" t="s">
        <v>8</v>
      </c>
    </row>
    <row r="23" spans="1:2" ht="12.75">
      <c r="A23" s="16">
        <v>2</v>
      </c>
      <c r="B23" t="s">
        <v>171</v>
      </c>
    </row>
    <row r="24" spans="1:2" ht="12.75">
      <c r="A24" s="16">
        <v>3</v>
      </c>
      <c r="B24" t="s">
        <v>9</v>
      </c>
    </row>
    <row r="25" spans="1:2" ht="12.75">
      <c r="A25" s="16">
        <v>4</v>
      </c>
      <c r="B25" t="s">
        <v>10</v>
      </c>
    </row>
    <row r="26" spans="1:2" ht="12.75">
      <c r="A26" s="16">
        <v>5</v>
      </c>
      <c r="B26" t="s">
        <v>11</v>
      </c>
    </row>
    <row r="27" spans="1:2" ht="12.75">
      <c r="A27" s="16">
        <v>6</v>
      </c>
      <c r="B27" t="s">
        <v>12</v>
      </c>
    </row>
    <row r="28" spans="1:2" ht="12.75">
      <c r="A28" s="16">
        <v>7</v>
      </c>
      <c r="B28" t="s">
        <v>411</v>
      </c>
    </row>
  </sheetData>
  <dataValidations count="1">
    <dataValidation type="list" allowBlank="1" showInputMessage="1" showErrorMessage="1" prompt="Enter active product codes" error="Invalid product code, enter first two letters in all caps, dash mark, and three numbers:&#10;ZR-001" sqref="J12:J16">
      <formula1>$L$12:$L$18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Footer>&amp;RTab 3 - Data Validation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91"/>
  <sheetViews>
    <sheetView workbookViewId="0" topLeftCell="A34">
      <selection activeCell="B33" sqref="B33"/>
    </sheetView>
  </sheetViews>
  <sheetFormatPr defaultColWidth="9.140625" defaultRowHeight="12.75"/>
  <cols>
    <col min="13" max="13" width="12.0039062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527</v>
      </c>
    </row>
    <row r="7" ht="12.75">
      <c r="B7" t="s">
        <v>671</v>
      </c>
    </row>
    <row r="8" ht="12.75">
      <c r="B8" s="23"/>
    </row>
    <row r="9" spans="1:2" ht="12.75">
      <c r="A9" s="16" t="s">
        <v>521</v>
      </c>
      <c r="B9" s="22" t="s">
        <v>93</v>
      </c>
    </row>
    <row r="10" ht="12.75">
      <c r="B10" s="22" t="s">
        <v>94</v>
      </c>
    </row>
    <row r="11" ht="12.75">
      <c r="B11" s="23"/>
    </row>
    <row r="12" spans="1:2" ht="12.75">
      <c r="A12" s="16" t="s">
        <v>521</v>
      </c>
      <c r="B12" s="23" t="s">
        <v>465</v>
      </c>
    </row>
    <row r="15" ht="12.75">
      <c r="B15" s="17" t="s">
        <v>618</v>
      </c>
    </row>
    <row r="16" ht="12.75">
      <c r="A16" s="19" t="s">
        <v>524</v>
      </c>
    </row>
    <row r="17" spans="1:2" ht="12.75">
      <c r="A17" s="16">
        <v>1</v>
      </c>
      <c r="B17" t="s">
        <v>621</v>
      </c>
    </row>
    <row r="19" ht="12.75">
      <c r="B19" s="17" t="s">
        <v>670</v>
      </c>
    </row>
    <row r="20" ht="12.75">
      <c r="A20" s="19" t="s">
        <v>524</v>
      </c>
    </row>
    <row r="21" spans="1:2" ht="12.75">
      <c r="A21" s="16">
        <v>1</v>
      </c>
      <c r="B21" t="s">
        <v>622</v>
      </c>
    </row>
    <row r="22" spans="1:2" ht="12.75">
      <c r="A22" s="16" t="s">
        <v>464</v>
      </c>
      <c r="B22" t="s">
        <v>464</v>
      </c>
    </row>
    <row r="23" spans="1:2" ht="12.75">
      <c r="A23" s="16"/>
      <c r="B23" s="17" t="s">
        <v>672</v>
      </c>
    </row>
    <row r="24" spans="1:14" ht="12.75">
      <c r="A24" s="19" t="s">
        <v>524</v>
      </c>
      <c r="I24" s="36"/>
      <c r="J24" s="36"/>
      <c r="K24" s="36"/>
      <c r="N24" s="80" t="s">
        <v>464</v>
      </c>
    </row>
    <row r="25" spans="1:14" ht="12.75">
      <c r="A25" s="16">
        <v>1</v>
      </c>
      <c r="B25" t="s">
        <v>728</v>
      </c>
      <c r="I25" s="36"/>
      <c r="J25" s="36"/>
      <c r="K25" s="36"/>
      <c r="N25" s="80"/>
    </row>
    <row r="26" spans="1:14" ht="12.75">
      <c r="A26" s="16">
        <v>2</v>
      </c>
      <c r="B26" t="s">
        <v>14</v>
      </c>
      <c r="I26" s="36"/>
      <c r="J26" s="36"/>
      <c r="K26" s="36"/>
      <c r="N26" s="80"/>
    </row>
    <row r="27" spans="1:14" ht="12.75">
      <c r="A27" s="16" t="s">
        <v>464</v>
      </c>
      <c r="B27" t="s">
        <v>13</v>
      </c>
      <c r="I27" s="36"/>
      <c r="J27" s="39"/>
      <c r="K27" s="36"/>
      <c r="N27" s="80"/>
    </row>
    <row r="28" spans="1:14" ht="12.75">
      <c r="A28" s="16" t="s">
        <v>521</v>
      </c>
      <c r="B28" t="s">
        <v>673</v>
      </c>
      <c r="I28" s="36"/>
      <c r="J28" s="36"/>
      <c r="K28" s="36"/>
      <c r="N28" s="80"/>
    </row>
    <row r="29" spans="1:14" ht="12.75">
      <c r="A29" t="s">
        <v>464</v>
      </c>
      <c r="I29" s="36"/>
      <c r="J29" s="39" t="s">
        <v>464</v>
      </c>
      <c r="K29" s="36"/>
      <c r="N29" s="80"/>
    </row>
    <row r="30" spans="1:11" ht="12.75">
      <c r="A30" s="16" t="s">
        <v>464</v>
      </c>
      <c r="B30" s="17" t="s">
        <v>158</v>
      </c>
      <c r="I30" s="36"/>
      <c r="J30" s="36"/>
      <c r="K30" s="36"/>
    </row>
    <row r="31" spans="1:11" ht="12.75">
      <c r="A31" s="19" t="s">
        <v>524</v>
      </c>
      <c r="I31" s="36"/>
      <c r="J31" s="39" t="s">
        <v>464</v>
      </c>
      <c r="K31" s="36"/>
    </row>
    <row r="32" spans="1:11" ht="12.75">
      <c r="A32" s="19"/>
      <c r="B32" t="s">
        <v>15</v>
      </c>
      <c r="I32" s="36"/>
      <c r="J32" s="39"/>
      <c r="K32" s="36"/>
    </row>
    <row r="33" spans="1:11" ht="12.75">
      <c r="A33" s="16">
        <v>4</v>
      </c>
      <c r="B33" t="s">
        <v>161</v>
      </c>
      <c r="I33" s="36"/>
      <c r="J33" s="36"/>
      <c r="K33" s="36"/>
    </row>
    <row r="34" spans="1:11" ht="12.75">
      <c r="A34" s="16">
        <v>5</v>
      </c>
      <c r="B34" t="s">
        <v>729</v>
      </c>
      <c r="I34" s="36"/>
      <c r="J34" s="39" t="s">
        <v>464</v>
      </c>
      <c r="K34" s="36"/>
    </row>
    <row r="35" spans="1:2" ht="12.75">
      <c r="A35" s="16">
        <v>6</v>
      </c>
      <c r="B35" t="s">
        <v>162</v>
      </c>
    </row>
    <row r="36" spans="1:3" ht="12.75">
      <c r="A36" s="16"/>
      <c r="C36" t="s">
        <v>104</v>
      </c>
    </row>
    <row r="37" spans="1:3" ht="12.75">
      <c r="A37" s="16"/>
      <c r="C37" t="s">
        <v>105</v>
      </c>
    </row>
    <row r="38" spans="1:3" ht="12.75">
      <c r="A38" s="16"/>
      <c r="C38" t="s">
        <v>106</v>
      </c>
    </row>
    <row r="39" ht="12.75">
      <c r="A39" s="16"/>
    </row>
    <row r="40" spans="1:10" ht="12.75">
      <c r="A40" s="16" t="s">
        <v>464</v>
      </c>
      <c r="B40" s="17" t="s">
        <v>159</v>
      </c>
      <c r="J40" t="s">
        <v>464</v>
      </c>
    </row>
    <row r="41" spans="1:10" ht="12.75">
      <c r="A41" s="19" t="s">
        <v>524</v>
      </c>
      <c r="J41" t="s">
        <v>464</v>
      </c>
    </row>
    <row r="42" spans="1:10" ht="12.75">
      <c r="A42" s="16">
        <v>1</v>
      </c>
      <c r="B42" t="s">
        <v>641</v>
      </c>
      <c r="J42" t="s">
        <v>464</v>
      </c>
    </row>
    <row r="43" ht="12.75">
      <c r="B43" s="17"/>
    </row>
    <row r="44" spans="1:7" ht="12.75">
      <c r="A44" s="16"/>
      <c r="B44" s="17" t="s">
        <v>160</v>
      </c>
      <c r="G44" s="34" t="s">
        <v>464</v>
      </c>
    </row>
    <row r="45" spans="1:11" ht="12.75">
      <c r="A45" s="19" t="s">
        <v>524</v>
      </c>
      <c r="I45" s="36"/>
      <c r="J45" s="36"/>
      <c r="K45" s="36"/>
    </row>
    <row r="46" spans="1:11" ht="12.75">
      <c r="A46" s="16">
        <v>1</v>
      </c>
      <c r="B46" t="s">
        <v>153</v>
      </c>
      <c r="I46" s="36"/>
      <c r="J46" s="36"/>
      <c r="K46" s="36"/>
    </row>
    <row r="47" spans="1:11" ht="12.75">
      <c r="A47" s="16">
        <v>2</v>
      </c>
      <c r="B47" t="s">
        <v>154</v>
      </c>
      <c r="I47" s="36"/>
      <c r="J47" s="36"/>
      <c r="K47" s="36"/>
    </row>
    <row r="48" spans="1:2" ht="12.75">
      <c r="A48" s="16">
        <v>3</v>
      </c>
      <c r="B48" s="23" t="s">
        <v>155</v>
      </c>
    </row>
    <row r="49" spans="1:2" ht="12.75">
      <c r="A49" s="16">
        <v>4</v>
      </c>
      <c r="B49" s="23" t="s">
        <v>156</v>
      </c>
    </row>
    <row r="50" spans="1:2" ht="12.75">
      <c r="A50" s="16">
        <v>5</v>
      </c>
      <c r="B50" s="23" t="s">
        <v>157</v>
      </c>
    </row>
    <row r="51" spans="1:2" ht="12.75">
      <c r="A51" s="16"/>
      <c r="B51" s="23"/>
    </row>
    <row r="52" spans="1:2" ht="12.75">
      <c r="A52" s="16"/>
      <c r="B52" s="23"/>
    </row>
    <row r="53" spans="1:2" ht="12.75">
      <c r="A53" s="16"/>
      <c r="B53" s="58" t="s">
        <v>327</v>
      </c>
    </row>
    <row r="54" spans="1:2" ht="12.75">
      <c r="A54" s="16"/>
      <c r="B54" s="50" t="s">
        <v>17</v>
      </c>
    </row>
    <row r="55" ht="12.75">
      <c r="B55" s="34" t="s">
        <v>95</v>
      </c>
    </row>
    <row r="56" ht="12.75">
      <c r="B56" s="34" t="s">
        <v>330</v>
      </c>
    </row>
    <row r="58" ht="12.75">
      <c r="B58" s="50" t="s">
        <v>18</v>
      </c>
    </row>
    <row r="59" ht="12.75">
      <c r="B59" s="34" t="s">
        <v>96</v>
      </c>
    </row>
    <row r="60" ht="12.75">
      <c r="B60" s="34" t="s">
        <v>97</v>
      </c>
    </row>
    <row r="61" ht="12.75">
      <c r="B61" s="34" t="s">
        <v>98</v>
      </c>
    </row>
    <row r="62" ht="12.75">
      <c r="B62" s="77" t="s">
        <v>107</v>
      </c>
    </row>
    <row r="63" spans="1:2" ht="12.75">
      <c r="A63" s="19" t="s">
        <v>524</v>
      </c>
      <c r="B63" s="34"/>
    </row>
    <row r="64" spans="1:2" ht="12.75">
      <c r="A64" s="16">
        <v>1</v>
      </c>
      <c r="B64" s="34" t="s">
        <v>108</v>
      </c>
    </row>
    <row r="65" spans="1:2" ht="12.75">
      <c r="A65" s="16">
        <v>2</v>
      </c>
      <c r="B65" s="34" t="s">
        <v>109</v>
      </c>
    </row>
    <row r="66" ht="12.75">
      <c r="B66" s="78" t="s">
        <v>99</v>
      </c>
    </row>
    <row r="68" ht="12.75">
      <c r="B68" t="s">
        <v>730</v>
      </c>
    </row>
    <row r="69" spans="2:7" ht="12.75">
      <c r="B69" s="95" t="s">
        <v>731</v>
      </c>
      <c r="C69" s="94"/>
      <c r="D69" s="94"/>
      <c r="E69" s="94"/>
      <c r="F69" s="94"/>
      <c r="G69" s="94"/>
    </row>
    <row r="80" ht="12.75">
      <c r="B80" s="34"/>
    </row>
    <row r="82" ht="12.75">
      <c r="B82" s="34"/>
    </row>
    <row r="84" ht="12.75">
      <c r="B84" s="34"/>
    </row>
    <row r="86" ht="12.75">
      <c r="B86" s="34"/>
    </row>
    <row r="91" ht="12.75">
      <c r="B91" s="34"/>
    </row>
  </sheetData>
  <sheetProtection/>
  <mergeCells count="1">
    <mergeCell ref="B69:G69"/>
  </mergeCells>
  <hyperlinks>
    <hyperlink ref="B69" r:id="rId1" display="http://www.thawte.com/ssl-digital-certificates/buy-ssl-certificates/ "/>
  </hyperlinks>
  <printOptions/>
  <pageMargins left="0.75" right="0.75" top="1" bottom="1" header="0.5" footer="0.5"/>
  <pageSetup horizontalDpi="600" verticalDpi="600" orientation="landscape" r:id="rId2"/>
  <headerFooter alignWithMargins="0">
    <oddFooter>&amp;RTab 4 - Password Protection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workbookViewId="0" topLeftCell="A22">
      <selection activeCell="G26" sqref="G26"/>
    </sheetView>
  </sheetViews>
  <sheetFormatPr defaultColWidth="9.140625" defaultRowHeight="12.75"/>
  <cols>
    <col min="2" max="2" width="10.00390625" style="0" customWidth="1"/>
    <col min="3" max="3" width="11.7109375" style="0" customWidth="1"/>
    <col min="8" max="8" width="11.710937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163</v>
      </c>
    </row>
    <row r="7" ht="12.75">
      <c r="B7" t="s">
        <v>674</v>
      </c>
    </row>
    <row r="9" ht="12.75">
      <c r="B9" t="s">
        <v>677</v>
      </c>
    </row>
    <row r="15" ht="12.75">
      <c r="B15" t="s">
        <v>164</v>
      </c>
    </row>
    <row r="16" ht="12.75">
      <c r="C16" t="s">
        <v>678</v>
      </c>
    </row>
    <row r="17" ht="12.75">
      <c r="C17" t="s">
        <v>679</v>
      </c>
    </row>
    <row r="18" ht="12.75">
      <c r="C18" t="s">
        <v>680</v>
      </c>
    </row>
    <row r="19" ht="12.75">
      <c r="C19" t="s">
        <v>681</v>
      </c>
    </row>
    <row r="20" ht="12.75">
      <c r="M20" s="38"/>
    </row>
    <row r="21" ht="12.75">
      <c r="A21" t="s">
        <v>464</v>
      </c>
    </row>
    <row r="22" spans="1:2" ht="12.75">
      <c r="A22" s="16" t="s">
        <v>521</v>
      </c>
      <c r="B22" t="s">
        <v>675</v>
      </c>
    </row>
    <row r="23" ht="12.75">
      <c r="I23" s="11" t="s">
        <v>464</v>
      </c>
    </row>
    <row r="24" spans="2:9" ht="12.75">
      <c r="B24" s="8" t="s">
        <v>676</v>
      </c>
      <c r="D24" t="s">
        <v>464</v>
      </c>
      <c r="H24" s="9"/>
      <c r="I24" s="38"/>
    </row>
    <row r="25" spans="2:8" ht="12.75">
      <c r="B25" s="8"/>
      <c r="H25" s="9"/>
    </row>
    <row r="26" spans="2:9" ht="12.75" customHeight="1">
      <c r="B26" s="99" t="s">
        <v>682</v>
      </c>
      <c r="C26" s="99" t="s">
        <v>683</v>
      </c>
      <c r="D26" s="99" t="s">
        <v>684</v>
      </c>
      <c r="E26" s="99" t="s">
        <v>685</v>
      </c>
      <c r="H26" s="9"/>
      <c r="I26" s="38"/>
    </row>
    <row r="27" spans="2:8" ht="12.75">
      <c r="B27" s="100"/>
      <c r="C27" s="101"/>
      <c r="D27" s="100"/>
      <c r="E27" s="100"/>
      <c r="H27" s="10"/>
    </row>
    <row r="28" spans="2:5" ht="12.75">
      <c r="B28">
        <v>10</v>
      </c>
      <c r="C28">
        <v>10</v>
      </c>
      <c r="D28" s="37">
        <v>10</v>
      </c>
      <c r="E28" s="37">
        <v>10</v>
      </c>
    </row>
    <row r="31" ht="12.75">
      <c r="C31" t="s">
        <v>464</v>
      </c>
    </row>
    <row r="33" spans="1:2" ht="12.75">
      <c r="A33" s="16" t="s">
        <v>521</v>
      </c>
      <c r="B33" t="s">
        <v>414</v>
      </c>
    </row>
    <row r="34" spans="1:2" ht="12.75">
      <c r="A34" s="16">
        <v>1</v>
      </c>
      <c r="B34" t="s">
        <v>416</v>
      </c>
    </row>
    <row r="35" spans="1:2" ht="12.75">
      <c r="A35" s="16">
        <v>2</v>
      </c>
      <c r="B35" t="s">
        <v>417</v>
      </c>
    </row>
    <row r="36" spans="1:2" ht="12.75">
      <c r="A36" s="16">
        <v>3</v>
      </c>
      <c r="B36" t="s">
        <v>415</v>
      </c>
    </row>
    <row r="38" ht="12.75">
      <c r="B38" t="s">
        <v>418</v>
      </c>
    </row>
    <row r="39" spans="2:4" ht="12.75">
      <c r="B39" t="s">
        <v>464</v>
      </c>
      <c r="D39" t="s">
        <v>464</v>
      </c>
    </row>
    <row r="40" ht="12.75">
      <c r="B40" t="s">
        <v>464</v>
      </c>
    </row>
    <row r="43" spans="1:2" ht="12.75">
      <c r="A43" s="16" t="s">
        <v>521</v>
      </c>
      <c r="B43" t="s">
        <v>82</v>
      </c>
    </row>
    <row r="44" spans="1:2" ht="12.75">
      <c r="A44" s="16">
        <v>1</v>
      </c>
      <c r="B44" t="s">
        <v>84</v>
      </c>
    </row>
    <row r="45" spans="1:2" ht="12.75">
      <c r="A45" s="16">
        <v>2</v>
      </c>
      <c r="B45" t="s">
        <v>83</v>
      </c>
    </row>
    <row r="46" spans="1:2" ht="12.75">
      <c r="A46" s="16" t="s">
        <v>464</v>
      </c>
      <c r="B46" t="s">
        <v>464</v>
      </c>
    </row>
    <row r="47" ht="12.75">
      <c r="B47" t="s">
        <v>464</v>
      </c>
    </row>
    <row r="48" ht="12.75">
      <c r="B48" t="s">
        <v>464</v>
      </c>
    </row>
    <row r="49" ht="12.75">
      <c r="B49" t="s">
        <v>464</v>
      </c>
    </row>
    <row r="50" ht="12.75">
      <c r="B50" t="s">
        <v>464</v>
      </c>
    </row>
    <row r="51" ht="12.75">
      <c r="B51" t="s">
        <v>464</v>
      </c>
    </row>
  </sheetData>
  <mergeCells count="4">
    <mergeCell ref="B26:B27"/>
    <mergeCell ref="C26:C27"/>
    <mergeCell ref="D26:D27"/>
    <mergeCell ref="E26:E27"/>
  </mergeCells>
  <printOptions/>
  <pageMargins left="0.75" right="0.75" top="1" bottom="1" header="0.5" footer="0.5"/>
  <pageSetup horizontalDpi="600" verticalDpi="600" orientation="landscape" r:id="rId2"/>
  <headerFooter alignWithMargins="0">
    <oddFooter>&amp;RTab 5 - Fill Handle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71"/>
  <sheetViews>
    <sheetView workbookViewId="0" topLeftCell="A37">
      <selection activeCell="E31" sqref="E31"/>
    </sheetView>
  </sheetViews>
  <sheetFormatPr defaultColWidth="9.140625" defaultRowHeight="12.75"/>
  <cols>
    <col min="2" max="3" width="10.00390625" style="0" customWidth="1"/>
    <col min="8" max="8" width="11.7109375" style="0" bestFit="1" customWidth="1"/>
    <col min="9" max="9" width="11.5742187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649</v>
      </c>
    </row>
    <row r="7" ht="12.75">
      <c r="B7" t="s">
        <v>650</v>
      </c>
    </row>
    <row r="8" ht="12.75">
      <c r="A8" t="s">
        <v>464</v>
      </c>
    </row>
    <row r="9" ht="12.75">
      <c r="B9" s="17" t="s">
        <v>456</v>
      </c>
    </row>
    <row r="10" ht="12.75">
      <c r="A10" s="19" t="s">
        <v>524</v>
      </c>
    </row>
    <row r="11" spans="1:2" ht="12.75">
      <c r="A11" s="16">
        <v>1</v>
      </c>
      <c r="B11" t="s">
        <v>461</v>
      </c>
    </row>
    <row r="12" spans="1:2" ht="12.75">
      <c r="A12" s="16">
        <v>2</v>
      </c>
      <c r="B12" t="s">
        <v>462</v>
      </c>
    </row>
    <row r="13" spans="1:2" ht="12.75">
      <c r="A13" s="16">
        <v>3</v>
      </c>
      <c r="B13" t="s">
        <v>463</v>
      </c>
    </row>
    <row r="14" ht="12.75">
      <c r="A14" s="16"/>
    </row>
    <row r="15" spans="2:5" ht="12.75">
      <c r="B15" s="6" t="s">
        <v>458</v>
      </c>
      <c r="C15" s="6" t="s">
        <v>459</v>
      </c>
      <c r="D15" s="6" t="s">
        <v>460</v>
      </c>
      <c r="E15" s="6" t="s">
        <v>457</v>
      </c>
    </row>
    <row r="16" spans="2:8" ht="12.75">
      <c r="B16" s="9">
        <v>1050</v>
      </c>
      <c r="C16" s="9">
        <v>950</v>
      </c>
      <c r="D16" s="9">
        <v>680</v>
      </c>
      <c r="E16" s="9">
        <f>SUM(B16:D16)</f>
        <v>2680</v>
      </c>
      <c r="F16" s="9"/>
      <c r="H16" s="9"/>
    </row>
    <row r="17" spans="2:8" ht="12.75">
      <c r="B17" s="9">
        <v>755</v>
      </c>
      <c r="C17" s="9">
        <v>250</v>
      </c>
      <c r="D17" s="9">
        <v>552</v>
      </c>
      <c r="E17" s="9">
        <f>SUM(B17:D17)</f>
        <v>1557</v>
      </c>
      <c r="F17" s="9"/>
      <c r="H17" s="10"/>
    </row>
    <row r="18" spans="2:6" ht="12.75">
      <c r="B18" s="9">
        <v>890</v>
      </c>
      <c r="C18" s="9">
        <v>195</v>
      </c>
      <c r="D18" s="9">
        <v>265</v>
      </c>
      <c r="E18" s="9">
        <f>SUM(B18:D18)</f>
        <v>1350</v>
      </c>
      <c r="F18" s="9"/>
    </row>
    <row r="19" spans="2:6" ht="12.75">
      <c r="B19" s="9">
        <v>1175</v>
      </c>
      <c r="C19" s="9">
        <v>480</v>
      </c>
      <c r="D19" s="9">
        <v>805</v>
      </c>
      <c r="E19" s="9">
        <f>SUM(B19:D19)</f>
        <v>2460</v>
      </c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8" ht="12.75">
      <c r="B22" s="17" t="s">
        <v>380</v>
      </c>
      <c r="H22" s="32"/>
    </row>
    <row r="23" ht="12.75">
      <c r="A23" s="19" t="s">
        <v>524</v>
      </c>
    </row>
    <row r="24" spans="1:8" ht="12.75">
      <c r="A24" s="16">
        <v>1</v>
      </c>
      <c r="B24" t="s">
        <v>381</v>
      </c>
      <c r="H24" s="20"/>
    </row>
    <row r="25" spans="1:8" ht="12.75">
      <c r="A25" s="16">
        <v>2</v>
      </c>
      <c r="B25" t="s">
        <v>236</v>
      </c>
      <c r="H25" s="20"/>
    </row>
    <row r="26" spans="1:8" ht="12.75">
      <c r="A26" s="16">
        <v>3</v>
      </c>
      <c r="B26" t="s">
        <v>234</v>
      </c>
      <c r="H26" s="20"/>
    </row>
    <row r="27" spans="1:8" ht="12.75">
      <c r="A27" s="16">
        <v>4</v>
      </c>
      <c r="B27" t="s">
        <v>235</v>
      </c>
      <c r="H27" s="20"/>
    </row>
    <row r="28" spans="1:8" ht="12.75">
      <c r="A28" s="16">
        <v>5</v>
      </c>
      <c r="B28" s="44" t="s">
        <v>516</v>
      </c>
      <c r="H28" s="20"/>
    </row>
    <row r="29" spans="1:8" ht="12.75">
      <c r="A29" s="16"/>
      <c r="B29" s="44"/>
      <c r="H29" s="20"/>
    </row>
    <row r="30" spans="1:8" ht="12.75">
      <c r="A30" s="16"/>
      <c r="B30" s="44">
        <v>-1</v>
      </c>
      <c r="C30" s="44">
        <v>118</v>
      </c>
      <c r="H30" s="20"/>
    </row>
    <row r="31" spans="1:8" ht="12.75">
      <c r="A31" s="16"/>
      <c r="B31" s="44"/>
      <c r="C31" s="44">
        <v>122</v>
      </c>
      <c r="H31" s="20"/>
    </row>
    <row r="32" spans="1:8" ht="12.75">
      <c r="A32" s="16"/>
      <c r="B32" s="44"/>
      <c r="C32" s="44">
        <v>135</v>
      </c>
      <c r="H32" s="20"/>
    </row>
    <row r="33" spans="1:8" ht="12.75">
      <c r="A33" s="16"/>
      <c r="B33" s="44"/>
      <c r="C33" s="44">
        <v>144</v>
      </c>
      <c r="H33" s="20"/>
    </row>
    <row r="34" spans="1:8" ht="12.75">
      <c r="A34" s="16"/>
      <c r="B34" s="44"/>
      <c r="C34" s="44">
        <v>174</v>
      </c>
      <c r="H34" s="20"/>
    </row>
    <row r="35" spans="1:8" ht="12.75">
      <c r="A35" s="16"/>
      <c r="B35" s="44"/>
      <c r="H35" s="20"/>
    </row>
    <row r="36" spans="2:5" ht="12.75">
      <c r="B36" s="44"/>
      <c r="C36" s="6"/>
      <c r="D36" s="6"/>
      <c r="E36" s="9"/>
    </row>
    <row r="37" spans="2:5" ht="12.75">
      <c r="B37" s="17" t="s">
        <v>553</v>
      </c>
      <c r="C37" s="6"/>
      <c r="D37" s="6"/>
      <c r="E37" s="9"/>
    </row>
    <row r="38" spans="1:8" ht="12.75">
      <c r="A38" s="19" t="s">
        <v>524</v>
      </c>
      <c r="B38" s="45"/>
      <c r="C38" s="9"/>
      <c r="D38" s="9"/>
      <c r="E38" s="9"/>
      <c r="H38" s="20"/>
    </row>
    <row r="39" spans="1:8" ht="12.75">
      <c r="A39" s="16">
        <v>1</v>
      </c>
      <c r="B39" s="45" t="s">
        <v>117</v>
      </c>
      <c r="C39" s="9"/>
      <c r="D39" s="9"/>
      <c r="E39" s="9"/>
      <c r="H39" s="20"/>
    </row>
    <row r="40" spans="1:8" ht="12.75">
      <c r="A40" s="16">
        <v>2</v>
      </c>
      <c r="B40" s="45" t="s">
        <v>90</v>
      </c>
      <c r="C40" s="9"/>
      <c r="D40" s="9"/>
      <c r="E40" s="9"/>
      <c r="H40" s="20"/>
    </row>
    <row r="41" spans="1:8" ht="12.75">
      <c r="A41" s="16">
        <v>3</v>
      </c>
      <c r="B41" s="45" t="s">
        <v>118</v>
      </c>
      <c r="C41" s="9"/>
      <c r="D41" s="9"/>
      <c r="E41" s="9"/>
      <c r="H41" s="20"/>
    </row>
    <row r="42" spans="1:8" ht="12.75">
      <c r="A42" s="16">
        <v>4</v>
      </c>
      <c r="B42" s="45" t="s">
        <v>110</v>
      </c>
      <c r="C42" s="9"/>
      <c r="D42" s="9"/>
      <c r="E42" s="9"/>
      <c r="H42" s="20"/>
    </row>
    <row r="43" spans="2:8" ht="12.75">
      <c r="B43" s="45"/>
      <c r="C43" s="9"/>
      <c r="D43" s="9"/>
      <c r="E43" s="9"/>
      <c r="H43" s="20"/>
    </row>
    <row r="44" spans="2:12" ht="12.75">
      <c r="B44" s="54" t="s">
        <v>111</v>
      </c>
      <c r="C44" s="9"/>
      <c r="D44" s="9"/>
      <c r="E44" s="9"/>
      <c r="H44" s="20"/>
      <c r="L44" s="17" t="s">
        <v>112</v>
      </c>
    </row>
    <row r="45" spans="2:8" ht="12.75">
      <c r="B45" s="45"/>
      <c r="C45" s="9"/>
      <c r="D45" s="9"/>
      <c r="E45" s="9"/>
      <c r="H45" s="20"/>
    </row>
    <row r="46" spans="2:8" ht="12.75">
      <c r="B46" s="45"/>
      <c r="C46" s="9"/>
      <c r="D46" s="9"/>
      <c r="E46" s="9"/>
      <c r="H46" s="20"/>
    </row>
    <row r="47" spans="2:8" ht="12.75">
      <c r="B47" s="45"/>
      <c r="C47" s="9"/>
      <c r="D47" s="9"/>
      <c r="E47" s="9"/>
      <c r="H47" s="20"/>
    </row>
    <row r="48" spans="2:8" ht="12.75">
      <c r="B48" s="45" t="s">
        <v>464</v>
      </c>
      <c r="C48" s="9"/>
      <c r="D48" s="9"/>
      <c r="E48" s="9"/>
      <c r="H48" s="20"/>
    </row>
    <row r="49" spans="2:5" ht="12.75">
      <c r="B49" s="9"/>
      <c r="C49" s="9"/>
      <c r="D49" s="9"/>
      <c r="E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8" ht="12.75">
      <c r="B58" s="53"/>
      <c r="C58" s="6"/>
      <c r="D58" s="6"/>
      <c r="E58" s="9"/>
      <c r="H58" s="20"/>
    </row>
    <row r="59" spans="2:8" ht="12.75">
      <c r="B59" s="44"/>
      <c r="C59" s="6"/>
      <c r="D59" s="6"/>
      <c r="E59" s="9"/>
      <c r="H59" s="20"/>
    </row>
    <row r="60" spans="2:8" ht="12.75">
      <c r="B60" s="44"/>
      <c r="C60" s="6"/>
      <c r="D60" s="6"/>
      <c r="E60" s="9"/>
      <c r="H60" s="20"/>
    </row>
    <row r="61" spans="2:8" ht="12.75">
      <c r="B61" s="44"/>
      <c r="C61" s="6"/>
      <c r="D61" s="6"/>
      <c r="E61" s="9"/>
      <c r="H61" s="20"/>
    </row>
    <row r="62" spans="2:8" ht="12.75">
      <c r="B62" s="44"/>
      <c r="C62" s="6"/>
      <c r="D62" s="6"/>
      <c r="E62" s="9"/>
      <c r="H62" s="20"/>
    </row>
    <row r="63" spans="2:8" ht="12.75">
      <c r="B63" s="44"/>
      <c r="C63" s="6"/>
      <c r="D63" s="6"/>
      <c r="E63" s="9"/>
      <c r="H63" s="20"/>
    </row>
    <row r="64" spans="2:8" ht="12.75">
      <c r="B64" s="44"/>
      <c r="C64" s="6"/>
      <c r="D64" s="6"/>
      <c r="E64" s="9"/>
      <c r="H64" s="20"/>
    </row>
    <row r="65" spans="2:8" ht="12.75">
      <c r="B65" s="44"/>
      <c r="C65" s="6"/>
      <c r="D65" s="6"/>
      <c r="E65" s="9"/>
      <c r="H65" s="20"/>
    </row>
    <row r="66" spans="2:8" ht="12.75">
      <c r="B66" s="44"/>
      <c r="C66" s="6"/>
      <c r="D66" s="6"/>
      <c r="E66" s="9"/>
      <c r="H66" s="20"/>
    </row>
    <row r="67" spans="2:8" ht="12.75">
      <c r="B67" s="44"/>
      <c r="C67" s="6"/>
      <c r="D67" s="6"/>
      <c r="E67" s="9"/>
      <c r="H67" s="20"/>
    </row>
    <row r="68" ht="12.75">
      <c r="B68" s="33"/>
    </row>
    <row r="69" ht="12.75">
      <c r="B69" s="33"/>
    </row>
    <row r="70" ht="12.75">
      <c r="B70" s="33"/>
    </row>
    <row r="71" ht="12.75">
      <c r="B71" s="3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&amp;RTab 6 - Paste Special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L117"/>
  <sheetViews>
    <sheetView workbookViewId="0" topLeftCell="A10">
      <selection activeCell="G17" sqref="G17"/>
    </sheetView>
  </sheetViews>
  <sheetFormatPr defaultColWidth="9.140625" defaultRowHeight="12.75"/>
  <cols>
    <col min="2" max="3" width="10.00390625" style="0" customWidth="1"/>
    <col min="8" max="8" width="11.7109375" style="0" bestFit="1" customWidth="1"/>
    <col min="10" max="10" width="12.421875" style="0" customWidth="1"/>
    <col min="12" max="12" width="7.421875" style="0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394</v>
      </c>
    </row>
    <row r="7" ht="12.75">
      <c r="B7" t="s">
        <v>395</v>
      </c>
    </row>
    <row r="9" ht="12.75">
      <c r="A9" s="19" t="s">
        <v>524</v>
      </c>
    </row>
    <row r="10" spans="1:2" ht="12.75">
      <c r="A10" s="16">
        <v>1</v>
      </c>
      <c r="B10" t="s">
        <v>331</v>
      </c>
    </row>
    <row r="11" spans="1:2" ht="12.75">
      <c r="A11" s="16">
        <v>2</v>
      </c>
      <c r="B11" s="34" t="s">
        <v>332</v>
      </c>
    </row>
    <row r="12" spans="1:3" ht="12.75">
      <c r="A12" s="16" t="s">
        <v>464</v>
      </c>
      <c r="B12" t="s">
        <v>464</v>
      </c>
      <c r="C12" t="s">
        <v>654</v>
      </c>
    </row>
    <row r="13" spans="1:2" ht="12.75">
      <c r="A13" s="16">
        <v>3</v>
      </c>
      <c r="B13" t="s">
        <v>333</v>
      </c>
    </row>
    <row r="14" spans="1:2" ht="12.75">
      <c r="A14" s="16">
        <v>4</v>
      </c>
      <c r="B14" t="s">
        <v>350</v>
      </c>
    </row>
    <row r="15" spans="1:2" ht="12.75">
      <c r="A15" s="16">
        <v>5</v>
      </c>
      <c r="B15" t="s">
        <v>351</v>
      </c>
    </row>
    <row r="16" spans="1:2" ht="12.75">
      <c r="A16" s="16">
        <v>6</v>
      </c>
      <c r="B16" t="s">
        <v>653</v>
      </c>
    </row>
    <row r="17" ht="12.75">
      <c r="A17" s="16"/>
    </row>
    <row r="18" spans="1:6" ht="12.75">
      <c r="A18" s="16"/>
      <c r="C18">
        <v>78</v>
      </c>
      <c r="D18">
        <v>99</v>
      </c>
      <c r="E18">
        <v>35</v>
      </c>
      <c r="F18" t="e">
        <f>C18/H18</f>
        <v>#DIV/0!</v>
      </c>
    </row>
    <row r="19" ht="12.75">
      <c r="A19" s="16"/>
    </row>
    <row r="20" spans="1:2" ht="12.75">
      <c r="A20" s="16" t="s">
        <v>521</v>
      </c>
      <c r="B20" t="s">
        <v>732</v>
      </c>
    </row>
    <row r="21" ht="12.75">
      <c r="A21" s="16"/>
    </row>
    <row r="22" ht="12.75">
      <c r="A22" s="16"/>
    </row>
    <row r="23" spans="2:8" ht="12.75">
      <c r="B23" s="17" t="s">
        <v>352</v>
      </c>
      <c r="C23" s="9"/>
      <c r="D23" s="9"/>
      <c r="E23" s="9"/>
      <c r="F23" s="9"/>
      <c r="G23" s="9"/>
      <c r="H23" s="9"/>
    </row>
    <row r="24" spans="2:8" ht="12.75">
      <c r="B24" t="s">
        <v>464</v>
      </c>
      <c r="C24" s="9"/>
      <c r="D24" s="9"/>
      <c r="E24" s="9"/>
      <c r="F24" s="9"/>
      <c r="G24" s="9"/>
      <c r="H24" s="9"/>
    </row>
    <row r="25" spans="2:8" ht="12.75">
      <c r="B25" t="s">
        <v>396</v>
      </c>
      <c r="C25" s="9"/>
      <c r="D25" s="9"/>
      <c r="E25" s="9"/>
      <c r="F25" s="9"/>
      <c r="G25" s="9"/>
      <c r="H25" s="9"/>
    </row>
    <row r="26" spans="3:8" ht="12.75">
      <c r="C26" s="51" t="s">
        <v>353</v>
      </c>
      <c r="D26" s="9"/>
      <c r="E26" s="9"/>
      <c r="F26" s="9"/>
      <c r="G26" s="9"/>
      <c r="H26" s="9"/>
    </row>
    <row r="27" spans="3:8" ht="12.75" customHeight="1">
      <c r="C27" t="s">
        <v>397</v>
      </c>
      <c r="D27" s="9"/>
      <c r="E27" s="9"/>
      <c r="F27" s="9"/>
      <c r="G27" s="9"/>
      <c r="H27" s="9"/>
    </row>
    <row r="28" spans="3:8" ht="12.75">
      <c r="C28" t="s">
        <v>354</v>
      </c>
      <c r="D28" s="9"/>
      <c r="E28" s="9"/>
      <c r="F28" s="9"/>
      <c r="G28" s="9"/>
      <c r="H28" s="9"/>
    </row>
    <row r="29" ht="12.75">
      <c r="C29" s="34" t="s">
        <v>355</v>
      </c>
    </row>
    <row r="30" ht="12.75">
      <c r="C30" t="s">
        <v>398</v>
      </c>
    </row>
    <row r="33" ht="12.75">
      <c r="B33" t="s">
        <v>399</v>
      </c>
    </row>
    <row r="34" ht="12.75">
      <c r="C34" s="8" t="s">
        <v>660</v>
      </c>
    </row>
    <row r="35" spans="2:3" ht="12.75">
      <c r="B35" s="47"/>
      <c r="C35" t="s">
        <v>655</v>
      </c>
    </row>
    <row r="36" spans="2:4" ht="12.75">
      <c r="B36" s="47"/>
      <c r="D36" t="s">
        <v>656</v>
      </c>
    </row>
    <row r="37" spans="2:4" ht="12.75">
      <c r="B37" s="47"/>
      <c r="D37" t="s">
        <v>659</v>
      </c>
    </row>
    <row r="40" ht="12.75">
      <c r="B40" t="s">
        <v>401</v>
      </c>
    </row>
    <row r="41" ht="12.75">
      <c r="C41" s="8" t="s">
        <v>353</v>
      </c>
    </row>
    <row r="42" ht="12.75">
      <c r="C42" s="22" t="s">
        <v>661</v>
      </c>
    </row>
    <row r="43" ht="12.75">
      <c r="C43" s="22" t="s">
        <v>662</v>
      </c>
    </row>
    <row r="44" spans="2:3" ht="12.75">
      <c r="B44" t="s">
        <v>464</v>
      </c>
      <c r="C44" s="22" t="s">
        <v>663</v>
      </c>
    </row>
    <row r="45" ht="12.75">
      <c r="B45" t="s">
        <v>464</v>
      </c>
    </row>
    <row r="46" ht="12.75">
      <c r="B46" t="s">
        <v>464</v>
      </c>
    </row>
    <row r="47" ht="12.75">
      <c r="B47" t="s">
        <v>664</v>
      </c>
    </row>
    <row r="48" spans="2:3" ht="12.75">
      <c r="B48" t="s">
        <v>464</v>
      </c>
      <c r="C48" s="8" t="s">
        <v>353</v>
      </c>
    </row>
    <row r="49" ht="12.75">
      <c r="C49" s="22" t="s">
        <v>665</v>
      </c>
    </row>
    <row r="50" spans="2:3" ht="12.75">
      <c r="B50" t="s">
        <v>464</v>
      </c>
      <c r="C50" s="22" t="s">
        <v>662</v>
      </c>
    </row>
    <row r="51" spans="2:3" ht="12.75">
      <c r="B51" t="s">
        <v>464</v>
      </c>
      <c r="C51" s="22" t="s">
        <v>666</v>
      </c>
    </row>
    <row r="52" ht="12.75">
      <c r="B52" t="s">
        <v>464</v>
      </c>
    </row>
    <row r="54" ht="12.75">
      <c r="B54" t="s">
        <v>400</v>
      </c>
    </row>
    <row r="55" ht="12.75">
      <c r="C55" s="8" t="s">
        <v>353</v>
      </c>
    </row>
    <row r="56" ht="12.75">
      <c r="C56" t="s">
        <v>667</v>
      </c>
    </row>
    <row r="57" spans="2:3" ht="12.75">
      <c r="B57" t="s">
        <v>464</v>
      </c>
      <c r="C57" t="s">
        <v>668</v>
      </c>
    </row>
    <row r="58" spans="2:3" ht="12.75">
      <c r="B58" t="s">
        <v>464</v>
      </c>
      <c r="C58" t="s">
        <v>669</v>
      </c>
    </row>
    <row r="59" ht="12.75">
      <c r="B59" t="s">
        <v>464</v>
      </c>
    </row>
    <row r="60" ht="12.75">
      <c r="B60" t="s">
        <v>464</v>
      </c>
    </row>
    <row r="61" ht="12.75">
      <c r="B61" t="s">
        <v>464</v>
      </c>
    </row>
    <row r="62" ht="12.75">
      <c r="B62" s="34" t="s">
        <v>464</v>
      </c>
    </row>
    <row r="63" ht="12.75">
      <c r="B63" t="s">
        <v>464</v>
      </c>
    </row>
    <row r="117" ht="12.75">
      <c r="B117" s="34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&amp;RTab 7 - Error Checking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40"/>
  <sheetViews>
    <sheetView workbookViewId="0" topLeftCell="A16">
      <selection activeCell="B37" sqref="B37"/>
    </sheetView>
  </sheetViews>
  <sheetFormatPr defaultColWidth="9.140625" defaultRowHeight="12.75"/>
  <cols>
    <col min="2" max="2" width="11.28125" style="0" bestFit="1" customWidth="1"/>
  </cols>
  <sheetData>
    <row r="1" spans="1:12" ht="18">
      <c r="A1" s="3"/>
      <c r="B1" s="3"/>
      <c r="C1" s="4" t="str">
        <f>'Main Menu'!C1</f>
        <v>Update on Excel Spreadsheets: Bells, Whistles, and Controls</v>
      </c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4" t="str">
        <f>'Main Menu'!C2</f>
        <v>Virginia Society of Certified Public Accountants</v>
      </c>
      <c r="D2" s="3"/>
      <c r="E2" s="3"/>
      <c r="F2" s="3"/>
      <c r="G2" s="3"/>
      <c r="H2" s="3"/>
      <c r="I2" s="3"/>
      <c r="J2" s="3"/>
      <c r="K2" s="3"/>
      <c r="L2" s="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ht="18">
      <c r="A5" s="5" t="s">
        <v>165</v>
      </c>
    </row>
    <row r="7" ht="12.75">
      <c r="B7" t="s">
        <v>404</v>
      </c>
    </row>
    <row r="8" ht="12.75">
      <c r="B8" s="34" t="s">
        <v>464</v>
      </c>
    </row>
    <row r="9" ht="12.75">
      <c r="B9" t="s">
        <v>166</v>
      </c>
    </row>
    <row r="10" ht="12.75">
      <c r="B10" s="8" t="s">
        <v>167</v>
      </c>
    </row>
    <row r="11" ht="12.75">
      <c r="A11" s="19" t="s">
        <v>524</v>
      </c>
    </row>
    <row r="12" spans="1:2" ht="12.75">
      <c r="A12" s="16">
        <v>1</v>
      </c>
      <c r="B12" t="s">
        <v>407</v>
      </c>
    </row>
    <row r="13" spans="1:2" ht="12.75">
      <c r="A13" s="16">
        <v>2</v>
      </c>
      <c r="B13" t="s">
        <v>408</v>
      </c>
    </row>
    <row r="14" spans="1:12" ht="12.75">
      <c r="A14" s="16">
        <v>3</v>
      </c>
      <c r="B14" t="s">
        <v>409</v>
      </c>
      <c r="L14" t="s">
        <v>464</v>
      </c>
    </row>
    <row r="15" spans="1:2" ht="12.75">
      <c r="A15" s="16">
        <v>4</v>
      </c>
      <c r="B15" t="s">
        <v>410</v>
      </c>
    </row>
    <row r="16" spans="1:12" ht="12.75">
      <c r="A16" s="16">
        <v>5</v>
      </c>
      <c r="B16" t="s">
        <v>412</v>
      </c>
      <c r="L16" t="s">
        <v>464</v>
      </c>
    </row>
    <row r="17" spans="1:2" ht="12.75">
      <c r="A17" s="16">
        <v>6</v>
      </c>
      <c r="B17" t="s">
        <v>411</v>
      </c>
    </row>
    <row r="18" spans="1:2" ht="12.75">
      <c r="A18" s="16" t="s">
        <v>521</v>
      </c>
      <c r="B18" t="s">
        <v>413</v>
      </c>
    </row>
    <row r="19" ht="12.75">
      <c r="B19" t="s">
        <v>464</v>
      </c>
    </row>
    <row r="20" spans="1:2" ht="12.75">
      <c r="A20" s="16" t="s">
        <v>521</v>
      </c>
      <c r="B20" t="s">
        <v>706</v>
      </c>
    </row>
    <row r="21" ht="12.75">
      <c r="B21" t="s">
        <v>464</v>
      </c>
    </row>
    <row r="22" ht="12.75">
      <c r="B22" s="8" t="s">
        <v>169</v>
      </c>
    </row>
    <row r="23" spans="1:2" ht="12.75">
      <c r="A23" s="19" t="s">
        <v>524</v>
      </c>
      <c r="B23" s="22"/>
    </row>
    <row r="24" spans="1:2" ht="12.75">
      <c r="A24" s="16">
        <v>1</v>
      </c>
      <c r="B24" s="22" t="s">
        <v>303</v>
      </c>
    </row>
    <row r="25" spans="1:5" ht="12.75">
      <c r="A25" s="16">
        <v>2</v>
      </c>
      <c r="B25" s="22" t="s">
        <v>304</v>
      </c>
      <c r="C25" s="22"/>
      <c r="D25" s="22"/>
      <c r="E25" s="22"/>
    </row>
    <row r="26" spans="1:5" ht="12.75">
      <c r="A26" s="16">
        <v>3</v>
      </c>
      <c r="B26" s="22" t="s">
        <v>411</v>
      </c>
      <c r="C26" s="22"/>
      <c r="D26" s="22"/>
      <c r="E26" s="22"/>
    </row>
    <row r="27" spans="1:5" ht="12.75">
      <c r="A27" s="16">
        <v>4</v>
      </c>
      <c r="B27" s="22" t="s">
        <v>305</v>
      </c>
      <c r="C27" s="22"/>
      <c r="D27" s="22"/>
      <c r="E27" s="22"/>
    </row>
    <row r="28" spans="1:5" ht="12.75">
      <c r="A28" s="16">
        <v>5</v>
      </c>
      <c r="B28" s="22" t="s">
        <v>306</v>
      </c>
      <c r="C28" s="22"/>
      <c r="D28" s="22"/>
      <c r="E28" s="22"/>
    </row>
    <row r="29" spans="1:5" ht="12.75">
      <c r="A29" s="16"/>
      <c r="B29" t="s">
        <v>307</v>
      </c>
      <c r="C29" s="22"/>
      <c r="D29" s="22"/>
      <c r="E29" s="22"/>
    </row>
    <row r="30" ht="12.75">
      <c r="B30" t="s">
        <v>168</v>
      </c>
    </row>
    <row r="31" spans="1:2" ht="12.75">
      <c r="A31" s="16" t="s">
        <v>521</v>
      </c>
      <c r="B31" t="s">
        <v>406</v>
      </c>
    </row>
    <row r="32" ht="12.75">
      <c r="B32" t="s">
        <v>405</v>
      </c>
    </row>
    <row r="33" ht="12.75">
      <c r="B33" t="s">
        <v>168</v>
      </c>
    </row>
    <row r="34" spans="1:2" ht="12.75">
      <c r="A34" s="16" t="s">
        <v>521</v>
      </c>
      <c r="B34" t="s">
        <v>403</v>
      </c>
    </row>
    <row r="35" ht="12.75">
      <c r="B35" t="s">
        <v>168</v>
      </c>
    </row>
    <row r="36" spans="2:3" ht="12.75">
      <c r="B36" s="46">
        <v>2050</v>
      </c>
      <c r="C36" s="1" t="s">
        <v>464</v>
      </c>
    </row>
    <row r="39" spans="2:7" ht="12.75">
      <c r="B39" s="1" t="s">
        <v>708</v>
      </c>
      <c r="C39" s="1"/>
      <c r="D39" s="1"/>
      <c r="E39" s="1"/>
      <c r="F39" s="1"/>
      <c r="G39" s="1"/>
    </row>
    <row r="40" spans="2:7" ht="12.75">
      <c r="B40" s="1" t="s">
        <v>709</v>
      </c>
      <c r="C40" s="1"/>
      <c r="D40" s="1"/>
      <c r="E40" s="1"/>
      <c r="F40" s="1"/>
      <c r="G40" s="1"/>
    </row>
  </sheetData>
  <printOptions/>
  <pageMargins left="0.75" right="0.75" top="1" bottom="1" header="0.5" footer="0.5"/>
  <pageSetup horizontalDpi="600" verticalDpi="600" orientation="landscape" scale="90" r:id="rId1"/>
  <headerFooter alignWithMargins="0">
    <oddFooter>&amp;RTab 8 - Track Changes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Spreadsheet Work Session</dc:title>
  <dc:subject>Excel Spreadsheets</dc:subject>
  <dc:creator>Matt H. Evans</dc:creator>
  <cp:keywords>spreadsheets, excel spreadsheet, microsoft excel</cp:keywords>
  <dc:description/>
  <cp:lastModifiedBy>RG</cp:lastModifiedBy>
  <cp:lastPrinted>2006-08-20T17:40:06Z</cp:lastPrinted>
  <dcterms:created xsi:type="dcterms:W3CDTF">2006-04-29T21:08:30Z</dcterms:created>
  <dcterms:modified xsi:type="dcterms:W3CDTF">2006-11-11T22:26:19Z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phone Number">
    <vt:lpwstr>800-807-8756</vt:lpwstr>
  </property>
  <property fmtid="{D5CDD505-2E9C-101B-9397-08002B2CF9AE}" pid="3" name="Group">
    <vt:lpwstr>VACPA</vt:lpwstr>
  </property>
  <property fmtid="{D5CDD505-2E9C-101B-9397-08002B2CF9AE}" pid="4" name="Owner">
    <vt:lpwstr>Matt H. Evans</vt:lpwstr>
  </property>
</Properties>
</file>