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z te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Authorized User</author>
  </authors>
  <commentList>
    <comment ref="A20" authorId="0">
      <text>
        <r>
          <rPr>
            <sz val="8"/>
            <rFont val="Tahoma"/>
            <family val="2"/>
          </rPr>
          <t xml:space="preserve">Sample taken from all projects over an eight month period (each month = 1 observation). Invoices are randomly selected to ensure independence. </t>
        </r>
      </text>
    </comment>
    <comment ref="B20" authorId="0">
      <text>
        <r>
          <rPr>
            <sz val="8"/>
            <rFont val="Tahoma"/>
            <family val="2"/>
          </rPr>
          <t>Sample n1 is taken from a population that consists of all projects where there is no reconciliation control procedure in place.</t>
        </r>
      </text>
    </comment>
    <comment ref="C20" authorId="0">
      <text>
        <r>
          <rPr>
            <sz val="8"/>
            <rFont val="Tahoma"/>
            <family val="2"/>
          </rPr>
          <t xml:space="preserve">Sample n2 is taken from all projects that currently review a printout of invoices per the General Ledger. </t>
        </r>
      </text>
    </comment>
    <comment ref="A45" authorId="0">
      <text>
        <r>
          <rPr>
            <sz val="8"/>
            <rFont val="Tahoma"/>
            <family val="2"/>
          </rPr>
          <t xml:space="preserve">Sample taken from all projects over 12 two-week pay cycles (each pay cycle = 1 observation). Employees are randomly selected to ensure independence. </t>
        </r>
      </text>
    </comment>
    <comment ref="B45" authorId="0">
      <text>
        <r>
          <rPr>
            <sz val="8"/>
            <rFont val="Tahoma"/>
            <family val="2"/>
          </rPr>
          <t>Sample n1 is taken from a population that consists of all projects where Project Managers are not approving timesheets.</t>
        </r>
      </text>
    </comment>
    <comment ref="C45" authorId="0">
      <text>
        <r>
          <rPr>
            <sz val="8"/>
            <rFont val="Tahoma"/>
            <family val="2"/>
          </rPr>
          <t xml:space="preserve">Sample n2 is taken from all projects where the Project Manager does approve timesheets. </t>
        </r>
      </text>
    </comment>
    <comment ref="E50" authorId="0">
      <text>
        <r>
          <rPr>
            <sz val="8"/>
            <rFont val="Tahoma"/>
            <family val="2"/>
          </rPr>
          <t xml:space="preserve">The Test Statistic measures the difference between what is expected vs. what is actually observed under the Null Hypothesis. </t>
        </r>
      </text>
    </comment>
    <comment ref="A44" authorId="0">
      <text>
        <r>
          <rPr>
            <sz val="8"/>
            <rFont val="Tahoma"/>
            <family val="2"/>
          </rPr>
          <t xml:space="preserve">Enter the total number that was actually sampled. </t>
        </r>
      </text>
    </comment>
    <comment ref="G43" authorId="0">
      <text>
        <r>
          <rPr>
            <sz val="8"/>
            <rFont val="Tahoma"/>
            <family val="2"/>
          </rPr>
          <t>What level of confidence do you want in stating your conclusion from this test?</t>
        </r>
      </text>
    </comment>
    <comment ref="G44" authorId="0">
      <text>
        <r>
          <rPr>
            <sz val="8"/>
            <rFont val="Tahoma"/>
            <family val="2"/>
          </rPr>
          <t xml:space="preserve">The significance level (alpha) is set in relation to the confidence level; i.e. very low risk requires a very high confidence level. </t>
        </r>
      </text>
    </comment>
    <comment ref="G45" authorId="0">
      <text>
        <r>
          <rPr>
            <sz val="8"/>
            <rFont val="Tahoma"/>
            <family val="2"/>
          </rPr>
          <t xml:space="preserve">Once you make a choice about confidence level and risk, you establish your decision criteria for accepting or rejecting the hypothesis. </t>
        </r>
      </text>
    </comment>
    <comment ref="B46" authorId="0">
      <text>
        <r>
          <rPr>
            <sz val="8"/>
            <rFont val="Tahoma"/>
            <family val="2"/>
          </rPr>
          <t>Defects (timesheets not entered) should be listed below for each observation.</t>
        </r>
      </text>
    </comment>
    <comment ref="C46" authorId="0">
      <text>
        <r>
          <rPr>
            <sz val="8"/>
            <rFont val="Tahoma"/>
            <family val="2"/>
          </rPr>
          <t>Defects (timesheets not entered) should be listed below for each observation.</t>
        </r>
      </text>
    </comment>
    <comment ref="A19" authorId="0">
      <text>
        <r>
          <rPr>
            <sz val="8"/>
            <rFont val="Tahoma"/>
            <family val="2"/>
          </rPr>
          <t xml:space="preserve">Enter the total number that was actually sampled. </t>
        </r>
      </text>
    </comment>
    <comment ref="B21" authorId="0">
      <text>
        <r>
          <rPr>
            <sz val="8"/>
            <rFont val="Tahoma"/>
            <family val="2"/>
          </rPr>
          <t>Defects (vendor invoices not entered) should be listed below for each observation.</t>
        </r>
      </text>
    </comment>
    <comment ref="C21" authorId="0">
      <text>
        <r>
          <rPr>
            <sz val="8"/>
            <rFont val="Tahoma"/>
            <family val="2"/>
          </rPr>
          <t>Defects (vendor invoices not entered) should be listed below for each observation.</t>
        </r>
      </text>
    </comment>
    <comment ref="E26" authorId="0">
      <text>
        <r>
          <rPr>
            <sz val="8"/>
            <rFont val="Tahoma"/>
            <family val="2"/>
          </rPr>
          <t xml:space="preserve">The Test Statistic measures the difference between what is expected vs. what is actually observed under the Null Hypothesis. </t>
        </r>
      </text>
    </comment>
    <comment ref="G19" authorId="0">
      <text>
        <r>
          <rPr>
            <sz val="8"/>
            <rFont val="Tahoma"/>
            <family val="2"/>
          </rPr>
          <t>What level of confidence do you want in stating your conclusion from this test?</t>
        </r>
      </text>
    </comment>
    <comment ref="G20" authorId="0">
      <text>
        <r>
          <rPr>
            <sz val="8"/>
            <rFont val="Tahoma"/>
            <family val="2"/>
          </rPr>
          <t xml:space="preserve">The significance level (alpha) is set in relation to the confidence level; i.e. very low risk requires a very high confidence level. </t>
        </r>
      </text>
    </comment>
    <comment ref="G21" authorId="0">
      <text>
        <r>
          <rPr>
            <sz val="8"/>
            <rFont val="Tahoma"/>
            <family val="2"/>
          </rPr>
          <t xml:space="preserve">Once you make a choice about confidence level and risk, you establish your decision criteria for accepting or rejecting the hypothesis. </t>
        </r>
      </text>
    </comment>
  </commentList>
</comments>
</file>

<file path=xl/sharedStrings.xml><?xml version="1.0" encoding="utf-8"?>
<sst xmlns="http://schemas.openxmlformats.org/spreadsheetml/2006/main" count="80" uniqueCount="49">
  <si>
    <t>Cost Data Integrity Project</t>
  </si>
  <si>
    <t>Critical Defect No. 2 - Timesheets Entered into PMS</t>
  </si>
  <si>
    <t>Critical Defect No. 1 - Vendor Invoices Posted to PMS</t>
  </si>
  <si>
    <t>PMS: Project Management System</t>
  </si>
  <si>
    <t>Sample n1</t>
  </si>
  <si>
    <t>Observation</t>
  </si>
  <si>
    <t>Sample n2</t>
  </si>
  <si>
    <t xml:space="preserve"> </t>
  </si>
  <si>
    <t>Null Hypothsis: Number of Vendor Invoices not entered is the same regardless of reconciliation control procedure</t>
  </si>
  <si>
    <t>Alternative Hyposis: Number of Vendor Invoices not entered is higher when reconciliation procedure is not followed</t>
  </si>
  <si>
    <t>H0: p1 = p2</t>
  </si>
  <si>
    <t>H1: p1 &gt; p2</t>
  </si>
  <si>
    <t>Average (u)</t>
  </si>
  <si>
    <t>Variance</t>
  </si>
  <si>
    <t>Confidence Level =&gt;</t>
  </si>
  <si>
    <t>You should reject the Null Hypothesis if the Test Statistic</t>
  </si>
  <si>
    <t>is higher than the Decision Cut Off Value of:</t>
  </si>
  <si>
    <t>Calculate the Test Statistic:</t>
  </si>
  <si>
    <t>n1: population of projects that have no reconciliation procedure in place</t>
  </si>
  <si>
    <t>n2: population of projects that do have a reconciliation procedure in place</t>
  </si>
  <si>
    <t>d1</t>
  </si>
  <si>
    <t>d2</t>
  </si>
  <si>
    <t>d: number of defects found per sample</t>
  </si>
  <si>
    <t>Std Deviation</t>
  </si>
  <si>
    <t>Reject the Null Hypothesis and Accept the Alternative</t>
  </si>
  <si>
    <t>Conclusion:</t>
  </si>
  <si>
    <t>Null Hypothsis: Number of Timesheets entered is the same regardless if Managers review and approve timesheets</t>
  </si>
  <si>
    <t>Alternative Hyposis: Number of Timesheets not entered is higher when Managers do not review and approve timesheets</t>
  </si>
  <si>
    <t>Alpha or Sign Level =&gt;</t>
  </si>
  <si>
    <t>Decision Cut Off =&gt;</t>
  </si>
  <si>
    <t>Why the Z Test was selected?</t>
  </si>
  <si>
    <t>z: test statistic for the Z Test</t>
  </si>
  <si>
    <t>1. Type of Data = Attribute data (either defective or not defective)</t>
  </si>
  <si>
    <t>Two Proportion Z Test</t>
  </si>
  <si>
    <t>2. Parameter involved = Proportion of defects</t>
  </si>
  <si>
    <t>3. Samples = Two samples from two independent populations</t>
  </si>
  <si>
    <t>4. Objective = Measure with statistics the difference in defects between two processes</t>
  </si>
  <si>
    <t>n: number of total items in sample</t>
  </si>
  <si>
    <t>n1: sample timesheets on those projects where Managers do not approve timesheets</t>
  </si>
  <si>
    <t>n2: sample timesheets on those projects where Managers do approve timesheets</t>
  </si>
  <si>
    <t>Size =&gt;</t>
  </si>
  <si>
    <t>1. Proportion of defects (d1 / n1)</t>
  </si>
  <si>
    <t>2. Proportion of defects (d2 / n2)</t>
  </si>
  <si>
    <t>3. Overall Proportion of defects (d1+d2) / (n1+n2)</t>
  </si>
  <si>
    <t>4. Calculate the Test Statistic (z)</t>
  </si>
  <si>
    <t>Test Statistic of 11.98 is higher than 2.326</t>
  </si>
  <si>
    <t>Test Statistic of 6.00 is higher than 2.326</t>
  </si>
  <si>
    <t>Analyze Two Critical Processes</t>
  </si>
  <si>
    <t>Total Defects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</si>
</sst>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1" fillId="2" borderId="0" xfId="0" applyFont="1" applyFill="1" applyAlignment="1">
      <alignment/>
    </xf>
    <xf numFmtId="0" fontId="9" fillId="2" borderId="2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11.8515625" style="0" customWidth="1"/>
    <col min="2" max="2" width="12.7109375" style="0" customWidth="1"/>
    <col min="3" max="3" width="13.00390625" style="0" customWidth="1"/>
    <col min="4" max="4" width="11.57421875" style="0" customWidth="1"/>
    <col min="5" max="5" width="11.140625" style="0" customWidth="1"/>
    <col min="6" max="6" width="8.140625" style="0" customWidth="1"/>
    <col min="8" max="8" width="13.00390625" style="0" customWidth="1"/>
    <col min="9" max="9" width="10.7109375" style="0" customWidth="1"/>
    <col min="10" max="10" width="10.8515625" style="0" customWidth="1"/>
  </cols>
  <sheetData>
    <row r="1" spans="1:10" ht="18">
      <c r="A1" s="9"/>
      <c r="B1" s="9"/>
      <c r="C1" s="10" t="s">
        <v>33</v>
      </c>
      <c r="D1" s="9"/>
      <c r="E1" s="9"/>
      <c r="F1" s="9"/>
      <c r="G1" s="9"/>
      <c r="H1" s="9"/>
      <c r="I1" s="9"/>
      <c r="J1" s="9"/>
    </row>
    <row r="2" spans="1:10" ht="18">
      <c r="A2" s="9"/>
      <c r="B2" s="9"/>
      <c r="C2" s="10" t="s">
        <v>0</v>
      </c>
      <c r="D2" s="9"/>
      <c r="E2" s="9"/>
      <c r="F2" s="9"/>
      <c r="G2" s="9"/>
      <c r="H2" s="9"/>
      <c r="I2" s="9"/>
      <c r="J2" s="9"/>
    </row>
    <row r="3" spans="1:10" ht="18">
      <c r="A3" s="9"/>
      <c r="B3" s="9"/>
      <c r="C3" s="10" t="s">
        <v>47</v>
      </c>
      <c r="D3" s="9"/>
      <c r="E3" s="9"/>
      <c r="F3" s="9"/>
      <c r="G3" s="9"/>
      <c r="H3" s="9"/>
      <c r="I3" s="9"/>
      <c r="J3" s="9"/>
    </row>
    <row r="5" spans="1:10" ht="12.75">
      <c r="A5" s="13" t="s">
        <v>30</v>
      </c>
      <c r="B5" s="9"/>
      <c r="C5" s="9"/>
      <c r="D5" s="9"/>
      <c r="E5" s="9"/>
      <c r="F5" s="9"/>
      <c r="G5" s="9"/>
      <c r="H5" s="9"/>
      <c r="I5" s="9"/>
      <c r="J5" s="9"/>
    </row>
    <row r="7" ht="12.75">
      <c r="B7" t="s">
        <v>32</v>
      </c>
    </row>
    <row r="8" ht="12.75">
      <c r="B8" t="s">
        <v>34</v>
      </c>
    </row>
    <row r="9" ht="12.75">
      <c r="B9" t="s">
        <v>35</v>
      </c>
    </row>
    <row r="10" ht="12.75">
      <c r="B10" t="s">
        <v>36</v>
      </c>
    </row>
    <row r="12" spans="1:10" ht="12.75">
      <c r="A12" s="13" t="s">
        <v>2</v>
      </c>
      <c r="B12" s="9"/>
      <c r="C12" s="9"/>
      <c r="D12" s="9"/>
      <c r="E12" s="9"/>
      <c r="F12" s="9"/>
      <c r="G12" s="9"/>
      <c r="H12" s="9"/>
      <c r="I12" s="9"/>
      <c r="J12" s="9"/>
    </row>
    <row r="14" spans="1:2" ht="12.75">
      <c r="A14" t="s">
        <v>10</v>
      </c>
      <c r="B14" t="s">
        <v>8</v>
      </c>
    </row>
    <row r="15" spans="1:2" ht="12.75">
      <c r="A15" t="s">
        <v>11</v>
      </c>
      <c r="B15" t="s">
        <v>9</v>
      </c>
    </row>
    <row r="16" spans="2:9" ht="12.75">
      <c r="B16" t="s">
        <v>18</v>
      </c>
      <c r="H16" t="s">
        <v>7</v>
      </c>
      <c r="I16" t="s">
        <v>7</v>
      </c>
    </row>
    <row r="17" spans="2:9" ht="12.75">
      <c r="B17" t="s">
        <v>19</v>
      </c>
      <c r="H17" t="s">
        <v>7</v>
      </c>
      <c r="I17" t="s">
        <v>7</v>
      </c>
    </row>
    <row r="19" spans="1:9" ht="12.75">
      <c r="A19" s="3" t="s">
        <v>40</v>
      </c>
      <c r="B19" s="11">
        <v>141</v>
      </c>
      <c r="C19" s="11">
        <v>62</v>
      </c>
      <c r="G19" s="12" t="s">
        <v>14</v>
      </c>
      <c r="H19" s="12"/>
      <c r="I19">
        <v>0.99</v>
      </c>
    </row>
    <row r="20" spans="1:9" ht="12.75">
      <c r="A20" s="3" t="s">
        <v>5</v>
      </c>
      <c r="B20" s="3" t="s">
        <v>4</v>
      </c>
      <c r="C20" s="3" t="s">
        <v>6</v>
      </c>
      <c r="G20" s="12" t="s">
        <v>28</v>
      </c>
      <c r="H20" s="12"/>
      <c r="I20">
        <f>1-I19</f>
        <v>0.010000000000000009</v>
      </c>
    </row>
    <row r="21" spans="2:9" ht="12.75">
      <c r="B21" s="3" t="s">
        <v>20</v>
      </c>
      <c r="C21" s="3" t="s">
        <v>21</v>
      </c>
      <c r="G21" s="12" t="s">
        <v>29</v>
      </c>
      <c r="H21" s="12"/>
      <c r="I21" s="5">
        <f>ABS(NORMSINV(I20))</f>
        <v>2.3263478740408488</v>
      </c>
    </row>
    <row r="22" spans="1:3" ht="12.75">
      <c r="A22">
        <v>1</v>
      </c>
      <c r="B22">
        <v>12</v>
      </c>
      <c r="C22">
        <v>2</v>
      </c>
    </row>
    <row r="23" spans="1:5" ht="12.75">
      <c r="A23">
        <v>2</v>
      </c>
      <c r="B23">
        <v>11</v>
      </c>
      <c r="C23">
        <v>1</v>
      </c>
      <c r="E23" t="s">
        <v>15</v>
      </c>
    </row>
    <row r="24" spans="1:9" ht="12.75">
      <c r="A24">
        <v>3</v>
      </c>
      <c r="B24">
        <v>8</v>
      </c>
      <c r="C24">
        <v>1</v>
      </c>
      <c r="E24" t="s">
        <v>16</v>
      </c>
      <c r="I24" s="5">
        <f>I21</f>
        <v>2.3263478740408488</v>
      </c>
    </row>
    <row r="25" spans="1:3" ht="12.75">
      <c r="A25">
        <v>4</v>
      </c>
      <c r="B25">
        <v>9</v>
      </c>
      <c r="C25">
        <v>0</v>
      </c>
    </row>
    <row r="26" spans="1:9" ht="12.75" customHeight="1">
      <c r="A26">
        <v>5</v>
      </c>
      <c r="B26">
        <v>7</v>
      </c>
      <c r="C26">
        <v>0</v>
      </c>
      <c r="E26" s="14" t="s">
        <v>17</v>
      </c>
      <c r="F26" s="15"/>
      <c r="G26" s="15"/>
      <c r="H26" s="15"/>
      <c r="I26" s="16"/>
    </row>
    <row r="27" spans="1:9" ht="12.75">
      <c r="A27">
        <v>6</v>
      </c>
      <c r="B27">
        <v>11</v>
      </c>
      <c r="C27">
        <v>1</v>
      </c>
      <c r="E27" t="s">
        <v>41</v>
      </c>
      <c r="I27" s="4">
        <f>SUM(B22:B29)/B19</f>
        <v>0.5460992907801419</v>
      </c>
    </row>
    <row r="28" spans="1:9" ht="12.75">
      <c r="A28">
        <v>7</v>
      </c>
      <c r="B28">
        <v>10</v>
      </c>
      <c r="C28">
        <v>0</v>
      </c>
      <c r="E28" s="6" t="s">
        <v>42</v>
      </c>
      <c r="I28" s="4">
        <f>SUM(C22:C29)/C19</f>
        <v>0.0967741935483871</v>
      </c>
    </row>
    <row r="29" spans="1:9" ht="12.75">
      <c r="A29">
        <v>8</v>
      </c>
      <c r="B29">
        <v>9</v>
      </c>
      <c r="C29">
        <v>1</v>
      </c>
      <c r="E29" s="6" t="s">
        <v>43</v>
      </c>
      <c r="I29" s="4">
        <f>SUM(B22:C29)/SUM(B19:C19)</f>
        <v>0.4088669950738916</v>
      </c>
    </row>
    <row r="30" spans="1:9" ht="12.75">
      <c r="A30" t="s">
        <v>12</v>
      </c>
      <c r="B30">
        <f>AVERAGE(B22:B29)</f>
        <v>9.625</v>
      </c>
      <c r="C30" s="5">
        <f>AVERAGE(C22:C29)</f>
        <v>0.75</v>
      </c>
      <c r="E30" s="6" t="s">
        <v>44</v>
      </c>
      <c r="I30" s="4">
        <f>(I27-I28)/SQRT(I29*(1-I29)*((1/B19)+(1/C19)))</f>
        <v>5.997695703192764</v>
      </c>
    </row>
    <row r="31" spans="1:3" ht="12.75">
      <c r="A31" t="s">
        <v>13</v>
      </c>
      <c r="B31" s="5">
        <f>VAR(B22,B23,B24,B25,B26,B27,B28,B29)</f>
        <v>2.8392857142857144</v>
      </c>
      <c r="C31" s="5">
        <f>VAR(C22,C23,C24,C25,C26,C27,C28,C29)</f>
        <v>0.5</v>
      </c>
    </row>
    <row r="32" spans="1:9" ht="12.75">
      <c r="A32" t="s">
        <v>23</v>
      </c>
      <c r="B32" s="5">
        <f>STDEV(B22,B23,B24,B25,B26,B27,B28,B29)</f>
        <v>1.685018016012207</v>
      </c>
      <c r="C32" s="5">
        <f>STDEV(C22,C23,C24,C25,C26,C27,C28,C29)</f>
        <v>0.7071067811865476</v>
      </c>
      <c r="E32" s="17" t="s">
        <v>25</v>
      </c>
      <c r="F32" s="18"/>
      <c r="G32" s="18"/>
      <c r="H32" s="18"/>
      <c r="I32" s="19"/>
    </row>
    <row r="33" spans="1:9" ht="12.75">
      <c r="A33" t="s">
        <v>48</v>
      </c>
      <c r="B33">
        <f>SUM(B22:B29)</f>
        <v>77</v>
      </c>
      <c r="C33">
        <f>SUM(C22:C29)</f>
        <v>6</v>
      </c>
      <c r="E33" s="8" t="s">
        <v>46</v>
      </c>
      <c r="F33" s="7"/>
      <c r="G33" s="7"/>
      <c r="H33" s="7"/>
      <c r="I33" s="7"/>
    </row>
    <row r="34" spans="2:9" ht="12.75">
      <c r="B34" t="s">
        <v>7</v>
      </c>
      <c r="C34" t="s">
        <v>7</v>
      </c>
      <c r="E34" s="8" t="s">
        <v>24</v>
      </c>
      <c r="F34" s="7"/>
      <c r="G34" s="7"/>
      <c r="H34" s="7"/>
      <c r="I34" s="7"/>
    </row>
    <row r="37" spans="1:10" ht="12.75">
      <c r="A37" s="13" t="s">
        <v>1</v>
      </c>
      <c r="B37" s="9"/>
      <c r="C37" s="9"/>
      <c r="D37" s="9"/>
      <c r="E37" s="9"/>
      <c r="F37" s="9"/>
      <c r="G37" s="9"/>
      <c r="H37" s="9"/>
      <c r="I37" s="9"/>
      <c r="J37" s="9"/>
    </row>
    <row r="38" ht="12.75">
      <c r="A38" s="1"/>
    </row>
    <row r="39" spans="1:2" ht="12.75">
      <c r="A39" t="s">
        <v>10</v>
      </c>
      <c r="B39" t="s">
        <v>26</v>
      </c>
    </row>
    <row r="40" spans="1:2" ht="12.75">
      <c r="A40" t="s">
        <v>11</v>
      </c>
      <c r="B40" t="s">
        <v>27</v>
      </c>
    </row>
    <row r="41" ht="12.75">
      <c r="B41" t="s">
        <v>38</v>
      </c>
    </row>
    <row r="42" ht="12.75">
      <c r="B42" t="s">
        <v>39</v>
      </c>
    </row>
    <row r="43" spans="1:9" ht="12.75">
      <c r="A43" s="1"/>
      <c r="G43" s="12" t="s">
        <v>14</v>
      </c>
      <c r="H43" s="12"/>
      <c r="I43">
        <v>0.99</v>
      </c>
    </row>
    <row r="44" spans="1:9" ht="12.75">
      <c r="A44" s="3" t="s">
        <v>40</v>
      </c>
      <c r="B44" s="11">
        <v>436</v>
      </c>
      <c r="C44" s="11">
        <v>312</v>
      </c>
      <c r="G44" s="12" t="s">
        <v>28</v>
      </c>
      <c r="H44" s="12"/>
      <c r="I44">
        <f>1-I43</f>
        <v>0.010000000000000009</v>
      </c>
    </row>
    <row r="45" spans="1:9" ht="12.75">
      <c r="A45" s="3" t="s">
        <v>5</v>
      </c>
      <c r="B45" s="3" t="s">
        <v>4</v>
      </c>
      <c r="C45" s="3" t="s">
        <v>6</v>
      </c>
      <c r="G45" s="12" t="s">
        <v>29</v>
      </c>
      <c r="H45" s="12"/>
      <c r="I45" s="5">
        <f>ABS(NORMSINV(I44))</f>
        <v>2.3263478740408488</v>
      </c>
    </row>
    <row r="46" spans="2:3" ht="12.75">
      <c r="B46" s="3" t="s">
        <v>20</v>
      </c>
      <c r="C46" s="3" t="s">
        <v>21</v>
      </c>
    </row>
    <row r="47" spans="1:5" ht="12.75">
      <c r="A47">
        <v>1</v>
      </c>
      <c r="B47">
        <v>26</v>
      </c>
      <c r="C47">
        <v>6</v>
      </c>
      <c r="E47" t="s">
        <v>15</v>
      </c>
    </row>
    <row r="48" spans="1:9" ht="12.75">
      <c r="A48">
        <v>2</v>
      </c>
      <c r="B48">
        <v>19</v>
      </c>
      <c r="C48">
        <v>4</v>
      </c>
      <c r="E48" t="s">
        <v>16</v>
      </c>
      <c r="I48" s="5">
        <f>I45</f>
        <v>2.3263478740408488</v>
      </c>
    </row>
    <row r="49" spans="1:3" ht="12.75">
      <c r="A49">
        <v>3</v>
      </c>
      <c r="B49">
        <v>22</v>
      </c>
      <c r="C49">
        <v>5</v>
      </c>
    </row>
    <row r="50" spans="1:9" ht="12.75">
      <c r="A50">
        <v>4</v>
      </c>
      <c r="B50">
        <v>25</v>
      </c>
      <c r="C50">
        <v>6</v>
      </c>
      <c r="E50" s="14" t="s">
        <v>17</v>
      </c>
      <c r="F50" s="15"/>
      <c r="G50" s="15"/>
      <c r="H50" s="15"/>
      <c r="I50" s="16"/>
    </row>
    <row r="51" spans="1:9" ht="12.75">
      <c r="A51">
        <v>5</v>
      </c>
      <c r="B51">
        <v>18</v>
      </c>
      <c r="C51">
        <v>5</v>
      </c>
      <c r="E51" t="s">
        <v>41</v>
      </c>
      <c r="I51" s="4">
        <f>SUM(B47:B58)/B44</f>
        <v>0.6376146788990825</v>
      </c>
    </row>
    <row r="52" spans="1:9" ht="12.75">
      <c r="A52">
        <v>6</v>
      </c>
      <c r="B52">
        <v>27</v>
      </c>
      <c r="C52">
        <v>4</v>
      </c>
      <c r="E52" s="6" t="s">
        <v>42</v>
      </c>
      <c r="I52" s="4">
        <f>SUM(C47:C58)/C44</f>
        <v>0.1955128205128205</v>
      </c>
    </row>
    <row r="53" spans="1:9" ht="12.75">
      <c r="A53">
        <v>7</v>
      </c>
      <c r="B53">
        <v>23</v>
      </c>
      <c r="C53">
        <v>5</v>
      </c>
      <c r="E53" s="6" t="s">
        <v>43</v>
      </c>
      <c r="I53" s="4">
        <f>SUM(B47:C58)/SUM(B44:C44)</f>
        <v>0.4532085561497326</v>
      </c>
    </row>
    <row r="54" spans="1:9" ht="12.75">
      <c r="A54">
        <v>8</v>
      </c>
      <c r="B54">
        <v>24</v>
      </c>
      <c r="C54">
        <v>6</v>
      </c>
      <c r="E54" s="6" t="s">
        <v>44</v>
      </c>
      <c r="I54" s="4">
        <f>(I51-I52)/SQRT(I53*(1-I53)*((1/B44)+(1/C44)))</f>
        <v>11.976562299831848</v>
      </c>
    </row>
    <row r="55" spans="1:3" ht="12.75">
      <c r="A55">
        <v>9</v>
      </c>
      <c r="B55">
        <v>22</v>
      </c>
      <c r="C55">
        <v>6</v>
      </c>
    </row>
    <row r="56" spans="1:9" ht="12.75">
      <c r="A56">
        <v>10</v>
      </c>
      <c r="B56">
        <v>25</v>
      </c>
      <c r="C56">
        <v>5</v>
      </c>
      <c r="E56" s="17" t="s">
        <v>25</v>
      </c>
      <c r="F56" s="18"/>
      <c r="G56" s="18"/>
      <c r="H56" s="18"/>
      <c r="I56" s="19"/>
    </row>
    <row r="57" spans="1:9" ht="12.75">
      <c r="A57">
        <v>11</v>
      </c>
      <c r="B57">
        <v>21</v>
      </c>
      <c r="C57">
        <v>4</v>
      </c>
      <c r="E57" s="8" t="s">
        <v>45</v>
      </c>
      <c r="F57" s="7"/>
      <c r="G57" s="7"/>
      <c r="H57" s="7"/>
      <c r="I57" s="7"/>
    </row>
    <row r="58" spans="1:9" ht="12.75">
      <c r="A58">
        <v>12</v>
      </c>
      <c r="B58">
        <v>26</v>
      </c>
      <c r="C58">
        <v>5</v>
      </c>
      <c r="E58" s="8" t="s">
        <v>24</v>
      </c>
      <c r="F58" s="7"/>
      <c r="G58" s="7"/>
      <c r="H58" s="7"/>
      <c r="I58" s="7"/>
    </row>
    <row r="59" spans="1:3" ht="12.75">
      <c r="A59" t="s">
        <v>12</v>
      </c>
      <c r="B59" s="5">
        <f>AVERAGE(B47:B58)</f>
        <v>23.166666666666668</v>
      </c>
      <c r="C59" s="5">
        <f>AVERAGE(C47:C58)</f>
        <v>5.083333333333333</v>
      </c>
    </row>
    <row r="60" spans="1:3" ht="12.75">
      <c r="A60" t="s">
        <v>13</v>
      </c>
      <c r="B60" s="5">
        <f>VAR(B47,B48,B49,B50,B51,B52,B53,B54,B55,B56,B57,B58)</f>
        <v>8.151515151515179</v>
      </c>
      <c r="C60" s="5">
        <f>VAR(C47,C48,C49,C50,C51,C52,C53,C54,C55,C56,C57,C58)</f>
        <v>0.6287878787878806</v>
      </c>
    </row>
    <row r="61" spans="1:5" ht="12.75">
      <c r="A61" t="s">
        <v>23</v>
      </c>
      <c r="B61" s="5">
        <f>STDEV(B47,B48,B49,B50,B51,B52,B53,B54,B55,B56,B57,B58)</f>
        <v>2.8550858396053838</v>
      </c>
      <c r="C61" s="5">
        <f>STDEV(C47,C48,C49,C50,C51,C52,C53,C54,C55,C56,C57,C58)</f>
        <v>0.7929614610987602</v>
      </c>
      <c r="E61" t="s">
        <v>7</v>
      </c>
    </row>
    <row r="62" spans="1:3" ht="12.75">
      <c r="A62" t="s">
        <v>48</v>
      </c>
      <c r="B62">
        <f>SUM(B47:B58)</f>
        <v>278</v>
      </c>
      <c r="C62">
        <f>SUM(C47:C58)</f>
        <v>61</v>
      </c>
    </row>
    <row r="65" ht="12.75">
      <c r="C65" t="s">
        <v>7</v>
      </c>
    </row>
    <row r="66" ht="12.75">
      <c r="C66" t="s">
        <v>37</v>
      </c>
    </row>
    <row r="67" ht="12.75">
      <c r="C67" t="s">
        <v>22</v>
      </c>
    </row>
    <row r="68" ht="12.75">
      <c r="C68" t="s">
        <v>31</v>
      </c>
    </row>
    <row r="69" ht="12.75">
      <c r="C69" s="2" t="s">
        <v>3</v>
      </c>
    </row>
  </sheetData>
  <mergeCells count="10">
    <mergeCell ref="G19:H19"/>
    <mergeCell ref="G20:H20"/>
    <mergeCell ref="G21:H21"/>
    <mergeCell ref="E26:I26"/>
    <mergeCell ref="E32:I32"/>
    <mergeCell ref="E50:I50"/>
    <mergeCell ref="E56:I56"/>
    <mergeCell ref="G43:H43"/>
    <mergeCell ref="G44:H44"/>
    <mergeCell ref="G45:H45"/>
  </mergeCells>
  <printOptions/>
  <pageMargins left="0.75" right="0.75" top="1" bottom="1" header="0.5" footer="0.5"/>
  <pageSetup horizontalDpi="600" verticalDpi="600" orientation="landscape" r:id="rId3"/>
  <headerFooter alignWithMargins="0">
    <oddFooter>&amp;R&amp;P</oddFooter>
  </headerFooter>
  <rowBreaks count="1" manualBreakCount="1">
    <brk id="3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exinfm.com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 Test</dc:title>
  <dc:subject>Six Sigma Green Belt Project</dc:subject>
  <dc:creator>Matt Evans</dc:creator>
  <cp:keywords/>
  <dc:description/>
  <cp:lastModifiedBy>Authorized User</cp:lastModifiedBy>
  <cp:lastPrinted>2007-11-28T14:33:51Z</cp:lastPrinted>
  <dcterms:created xsi:type="dcterms:W3CDTF">2007-11-27T17:42:31Z</dcterms:created>
  <dcterms:modified xsi:type="dcterms:W3CDTF">2007-11-29T19:46:27Z</dcterms:modified>
  <cp:category/>
  <cp:version/>
  <cp:contentType/>
  <cp:contentStatus/>
</cp:coreProperties>
</file>