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Overview" sheetId="1" r:id="rId1"/>
    <sheet name="Results" sheetId="2" r:id="rId2"/>
  </sheets>
  <definedNames>
    <definedName name="_xlnm.Print_Area" localSheetId="0">'Overview'!$A$4:$H$70</definedName>
    <definedName name="_xlnm.Print_Titles" localSheetId="0">'Overview'!$1:$3</definedName>
  </definedNames>
  <calcPr fullCalcOnLoad="1"/>
</workbook>
</file>

<file path=xl/sharedStrings.xml><?xml version="1.0" encoding="utf-8"?>
<sst xmlns="http://schemas.openxmlformats.org/spreadsheetml/2006/main" count="108" uniqueCount="85">
  <si>
    <t>Cost Data Integrity Project</t>
  </si>
  <si>
    <t xml:space="preserve"> </t>
  </si>
  <si>
    <t>Revised Sampling Plan - Overview</t>
  </si>
  <si>
    <t>Revised Sampling Plan - Results</t>
  </si>
  <si>
    <t>Initial Sampling</t>
  </si>
  <si>
    <t>The entire portfolio of IT projects were sampled together resulting in some unusual frequency distributions</t>
  </si>
  <si>
    <t>as noted in the Histograms. It was determined that each IT project is unique and the defect or error rates</t>
  </si>
  <si>
    <t>on one project may be considerably different on another project. Therefore, samples on a project by project</t>
  </si>
  <si>
    <t xml:space="preserve">basis will be conducted going forward. </t>
  </si>
  <si>
    <t>The Core Team discussed their results with the IT Governance members (some of which are Six Sigma Black</t>
  </si>
  <si>
    <t xml:space="preserve">Belts) and they suggested that those projects with "material costs" involved should be sampled on a </t>
  </si>
  <si>
    <t>continous basis until you can arrive at useful data for control purposes. XmR Charts were recommended by</t>
  </si>
  <si>
    <t>the Governance Board. Additionally, the Governance Board agreed with the Core Team to focus on two</t>
  </si>
  <si>
    <t>critical processes within the Project Management System (PMS):</t>
  </si>
  <si>
    <t>Projects to be Sampled</t>
  </si>
  <si>
    <t>The portfolio of developmental IT projects consists of:</t>
  </si>
  <si>
    <t>Project</t>
  </si>
  <si>
    <t>ID Number</t>
  </si>
  <si>
    <t>Jan 07 Labor</t>
  </si>
  <si>
    <t>Costs</t>
  </si>
  <si>
    <t>Jan 07 Vendor</t>
  </si>
  <si>
    <t>Invoice Costs</t>
  </si>
  <si>
    <t>Total</t>
  </si>
  <si>
    <t>D001139HT03</t>
  </si>
  <si>
    <t>D001196QC02</t>
  </si>
  <si>
    <t>D001893SG01</t>
  </si>
  <si>
    <t>D002743LB02</t>
  </si>
  <si>
    <t>D002784NC01</t>
  </si>
  <si>
    <t>D002784NC02</t>
  </si>
  <si>
    <t>D002889YL02</t>
  </si>
  <si>
    <t>D002965YL02</t>
  </si>
  <si>
    <t>D002977BA01</t>
  </si>
  <si>
    <t>D002981BR02</t>
  </si>
  <si>
    <t>D003671MT03</t>
  </si>
  <si>
    <t>D006122YV02</t>
  </si>
  <si>
    <t>D007566MJ03</t>
  </si>
  <si>
    <t>D008632JS02</t>
  </si>
  <si>
    <t>D008763VM01</t>
  </si>
  <si>
    <t>D009441GS02</t>
  </si>
  <si>
    <t>D018322HE01</t>
  </si>
  <si>
    <t>M005912LQ02</t>
  </si>
  <si>
    <t>M005912LQ03</t>
  </si>
  <si>
    <t>Totals</t>
  </si>
  <si>
    <t>% of</t>
  </si>
  <si>
    <t>Based on a review of the actual costs incurred, four projects are driving most of the IT portfolio costs. Conduct</t>
  </si>
  <si>
    <t>sampling of these four projects going forward.</t>
  </si>
  <si>
    <t>Count</t>
  </si>
  <si>
    <t>Sample Plan</t>
  </si>
  <si>
    <t>Statistical Process Control</t>
  </si>
  <si>
    <t>Follow the same type steps and procedures as the initial sample. The time frame for sampling may need to</t>
  </si>
  <si>
    <t xml:space="preserve">extend into next year 2008 since the sample size taken in 2007 may not be sufficient.  </t>
  </si>
  <si>
    <t>Use eight XmR Charts to track and control process performance:</t>
  </si>
  <si>
    <t>Critical Defect No. 1 - Vendor Invoices posted to PMS in a timely manner</t>
  </si>
  <si>
    <t>Critical Defect No. 2 - Timesheets posted to PMS in a timely manner</t>
  </si>
  <si>
    <t>XmR Chart</t>
  </si>
  <si>
    <t>Critical</t>
  </si>
  <si>
    <t>Defect</t>
  </si>
  <si>
    <t>Number</t>
  </si>
  <si>
    <t>(last 4 #'s)</t>
  </si>
  <si>
    <t>% of Jan 07</t>
  </si>
  <si>
    <t>1 - Invoices</t>
  </si>
  <si>
    <t>2 - Timesheets</t>
  </si>
  <si>
    <t>QC02</t>
  </si>
  <si>
    <t>LB02</t>
  </si>
  <si>
    <t>VM01</t>
  </si>
  <si>
    <t>GS02</t>
  </si>
  <si>
    <t>Sample covers 76% of vendor costs</t>
  </si>
  <si>
    <t>Sample covers 67% of labor costs</t>
  </si>
  <si>
    <t>XmR Chart No 1 - Vendor Invoices on Project QC02</t>
  </si>
  <si>
    <t>XmR Chart No 2 - Vendor Invoices on Project LB02</t>
  </si>
  <si>
    <t>XmR Chart No 3 - Vendor Invoices on Project VM01</t>
  </si>
  <si>
    <t>XmR Chart No 4 - Vendor Invoices on Project GS02</t>
  </si>
  <si>
    <t>XmR Chart No 5 - Timesheet Processing on Project QC02</t>
  </si>
  <si>
    <t>XmR Chart No 6 - Timesheet Processing on Project LB02</t>
  </si>
  <si>
    <t>XmR Chart No 7 - Timesheet Processing on Project VM01</t>
  </si>
  <si>
    <t>XmR Chart No 8 - Timesheet Processing on Project GS02</t>
  </si>
  <si>
    <t>See file:</t>
  </si>
  <si>
    <t>xmr_chart_1.xls</t>
  </si>
  <si>
    <t>xmr_chart_2.xls</t>
  </si>
  <si>
    <t>xmr_chart_3.xls</t>
  </si>
  <si>
    <t>xmr_chart_4.xls</t>
  </si>
  <si>
    <t>xmr_chart_5.xls</t>
  </si>
  <si>
    <t>xmr_chart_6.xls</t>
  </si>
  <si>
    <t>xmr_chart_7.xls</t>
  </si>
  <si>
    <t>xmr_chart_8.xls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</si>
</sst>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" fontId="0" fillId="0" borderId="2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center"/>
    </xf>
    <xf numFmtId="37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 horizontal="right"/>
    </xf>
    <xf numFmtId="9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61</xdr:row>
      <xdr:rowOff>47625</xdr:rowOff>
    </xdr:from>
    <xdr:to>
      <xdr:col>5</xdr:col>
      <xdr:colOff>714375</xdr:colOff>
      <xdr:row>64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476750" y="10058400"/>
          <a:ext cx="628650" cy="581025"/>
        </a:xfrm>
        <a:prstGeom prst="rightBrace">
          <a:avLst>
            <a:gd name="adj" fmla="val 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65</xdr:row>
      <xdr:rowOff>38100</xdr:rowOff>
    </xdr:from>
    <xdr:to>
      <xdr:col>5</xdr:col>
      <xdr:colOff>714375</xdr:colOff>
      <xdr:row>68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476750" y="10696575"/>
          <a:ext cx="628650" cy="581025"/>
        </a:xfrm>
        <a:prstGeom prst="rightBrace">
          <a:avLst>
            <a:gd name="adj" fmla="val 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140625" style="0" customWidth="1"/>
    <col min="3" max="3" width="14.7109375" style="0" customWidth="1"/>
    <col min="4" max="4" width="13.7109375" style="0" customWidth="1"/>
    <col min="5" max="5" width="14.140625" style="0" customWidth="1"/>
    <col min="6" max="6" width="11.421875" style="0" customWidth="1"/>
  </cols>
  <sheetData>
    <row r="1" spans="1:9" ht="18">
      <c r="A1" s="1"/>
      <c r="B1" s="1"/>
      <c r="C1" s="2" t="s">
        <v>2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4" ht="12.75">
      <c r="A4" s="3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7" ht="12.75">
      <c r="B17" t="s">
        <v>52</v>
      </c>
    </row>
    <row r="18" ht="12.75">
      <c r="B18" t="s">
        <v>53</v>
      </c>
    </row>
    <row r="20" ht="12.75">
      <c r="A20" s="3" t="s">
        <v>14</v>
      </c>
    </row>
    <row r="22" ht="12.75">
      <c r="A22" t="s">
        <v>15</v>
      </c>
    </row>
    <row r="24" spans="1:7" ht="12.75">
      <c r="A24" s="19"/>
      <c r="B24" s="14" t="s">
        <v>16</v>
      </c>
      <c r="C24" s="8" t="s">
        <v>18</v>
      </c>
      <c r="D24" s="9" t="s">
        <v>20</v>
      </c>
      <c r="E24" s="14" t="s">
        <v>22</v>
      </c>
      <c r="F24" s="14" t="s">
        <v>43</v>
      </c>
      <c r="G24" s="18"/>
    </row>
    <row r="25" spans="1:7" ht="12.75">
      <c r="A25" s="6" t="s">
        <v>46</v>
      </c>
      <c r="B25" s="15" t="s">
        <v>17</v>
      </c>
      <c r="C25" s="4" t="s">
        <v>19</v>
      </c>
      <c r="D25" s="4" t="s">
        <v>21</v>
      </c>
      <c r="E25" s="15" t="s">
        <v>19</v>
      </c>
      <c r="F25" s="13" t="s">
        <v>22</v>
      </c>
      <c r="G25" s="10"/>
    </row>
    <row r="26" spans="1:7" ht="12.75">
      <c r="A26" s="7"/>
      <c r="B26" s="16"/>
      <c r="E26" s="16"/>
      <c r="G26" s="10"/>
    </row>
    <row r="27" spans="1:7" ht="12.75">
      <c r="A27" s="7">
        <v>1</v>
      </c>
      <c r="B27" s="16" t="s">
        <v>23</v>
      </c>
      <c r="C27" s="11">
        <v>167515</v>
      </c>
      <c r="D27" s="5">
        <v>383920.73</v>
      </c>
      <c r="E27" s="5">
        <f>SUM(C27:D27)</f>
        <v>551435.73</v>
      </c>
      <c r="F27" s="17">
        <f>E27/$E$46</f>
        <v>0.037271464258479214</v>
      </c>
      <c r="G27" s="10"/>
    </row>
    <row r="28" spans="1:7" ht="12.75">
      <c r="A28" s="26">
        <v>2</v>
      </c>
      <c r="B28" s="27" t="s">
        <v>24</v>
      </c>
      <c r="C28" s="28">
        <v>3244101</v>
      </c>
      <c r="D28" s="29">
        <v>1230671.78</v>
      </c>
      <c r="E28" s="29">
        <f aca="true" t="shared" si="0" ref="E28:E45">SUM(C28:D28)</f>
        <v>4474772.78</v>
      </c>
      <c r="F28" s="30">
        <f aca="true" t="shared" si="1" ref="F28:F45">E28/$E$46</f>
        <v>0.30244926953606305</v>
      </c>
      <c r="G28" s="31">
        <f>F28</f>
        <v>0.30244926953606305</v>
      </c>
    </row>
    <row r="29" spans="1:7" ht="12.75">
      <c r="A29" s="7">
        <v>3</v>
      </c>
      <c r="B29" s="16" t="s">
        <v>25</v>
      </c>
      <c r="C29" s="12">
        <v>347566</v>
      </c>
      <c r="D29" s="5">
        <v>23524.85</v>
      </c>
      <c r="E29" s="5">
        <f t="shared" si="0"/>
        <v>371090.85</v>
      </c>
      <c r="F29" s="17">
        <f t="shared" si="1"/>
        <v>0.025081978914249303</v>
      </c>
      <c r="G29" s="10"/>
    </row>
    <row r="30" spans="1:7" ht="12.75">
      <c r="A30" s="26">
        <v>4</v>
      </c>
      <c r="B30" s="27" t="s">
        <v>26</v>
      </c>
      <c r="C30" s="28">
        <v>488961</v>
      </c>
      <c r="D30" s="29">
        <v>1911891.05</v>
      </c>
      <c r="E30" s="29">
        <f t="shared" si="0"/>
        <v>2400852.05</v>
      </c>
      <c r="F30" s="30">
        <f t="shared" si="1"/>
        <v>0.162273255981203</v>
      </c>
      <c r="G30" s="31">
        <f>F30</f>
        <v>0.162273255981203</v>
      </c>
    </row>
    <row r="31" spans="1:7" ht="12.75">
      <c r="A31" s="7">
        <v>5</v>
      </c>
      <c r="B31" s="16" t="s">
        <v>27</v>
      </c>
      <c r="C31" s="12">
        <v>290077</v>
      </c>
      <c r="D31" s="5">
        <v>147913.46</v>
      </c>
      <c r="E31" s="5">
        <f t="shared" si="0"/>
        <v>437990.45999999996</v>
      </c>
      <c r="F31" s="17">
        <f t="shared" si="1"/>
        <v>0.029603714245075977</v>
      </c>
      <c r="G31" s="10"/>
    </row>
    <row r="32" spans="1:7" ht="12.75">
      <c r="A32" s="7">
        <v>6</v>
      </c>
      <c r="B32" s="16" t="s">
        <v>28</v>
      </c>
      <c r="C32" s="12">
        <v>303113</v>
      </c>
      <c r="D32" s="5">
        <v>361774.79</v>
      </c>
      <c r="E32" s="5">
        <f t="shared" si="0"/>
        <v>664887.79</v>
      </c>
      <c r="F32" s="17">
        <f t="shared" si="1"/>
        <v>0.04493967320703763</v>
      </c>
      <c r="G32" s="10"/>
    </row>
    <row r="33" spans="1:7" ht="12.75">
      <c r="A33" s="7">
        <v>7</v>
      </c>
      <c r="B33" s="16" t="s">
        <v>29</v>
      </c>
      <c r="C33" s="12">
        <v>88164</v>
      </c>
      <c r="D33" s="5">
        <v>11300.43</v>
      </c>
      <c r="E33" s="5">
        <f t="shared" si="0"/>
        <v>99464.43</v>
      </c>
      <c r="F33" s="17">
        <f t="shared" si="1"/>
        <v>0.006722786983235576</v>
      </c>
      <c r="G33" s="10"/>
    </row>
    <row r="34" spans="1:7" ht="12.75">
      <c r="A34" s="7">
        <v>8</v>
      </c>
      <c r="B34" s="16" t="s">
        <v>30</v>
      </c>
      <c r="C34" s="12">
        <v>13642</v>
      </c>
      <c r="D34" s="5">
        <v>4448.76</v>
      </c>
      <c r="E34" s="5">
        <f t="shared" si="0"/>
        <v>18090.760000000002</v>
      </c>
      <c r="F34" s="17">
        <f t="shared" si="1"/>
        <v>0.0012227519510727488</v>
      </c>
      <c r="G34" s="10"/>
    </row>
    <row r="35" spans="1:7" ht="12.75">
      <c r="A35" s="7">
        <v>9</v>
      </c>
      <c r="B35" s="16" t="s">
        <v>31</v>
      </c>
      <c r="C35" s="12">
        <v>41672</v>
      </c>
      <c r="D35" s="5">
        <v>13214.35</v>
      </c>
      <c r="E35" s="5">
        <f t="shared" si="0"/>
        <v>54886.35</v>
      </c>
      <c r="F35" s="17">
        <f t="shared" si="1"/>
        <v>0.0037097607590704735</v>
      </c>
      <c r="G35" s="10"/>
    </row>
    <row r="36" spans="1:7" ht="12.75">
      <c r="A36" s="7">
        <v>10</v>
      </c>
      <c r="B36" s="16" t="s">
        <v>32</v>
      </c>
      <c r="C36" s="12">
        <v>264581</v>
      </c>
      <c r="D36" s="5">
        <v>18097.73</v>
      </c>
      <c r="E36" s="5">
        <f t="shared" si="0"/>
        <v>282678.73</v>
      </c>
      <c r="F36" s="17">
        <f t="shared" si="1"/>
        <v>0.019106216025986014</v>
      </c>
      <c r="G36" s="10"/>
    </row>
    <row r="37" spans="1:7" ht="12.75">
      <c r="A37" s="7">
        <v>11</v>
      </c>
      <c r="B37" s="16" t="s">
        <v>33</v>
      </c>
      <c r="C37" s="12">
        <v>509462</v>
      </c>
      <c r="D37" s="5">
        <v>77432.36</v>
      </c>
      <c r="E37" s="5">
        <f t="shared" si="0"/>
        <v>586894.36</v>
      </c>
      <c r="F37" s="17">
        <f t="shared" si="1"/>
        <v>0.03966810812611478</v>
      </c>
      <c r="G37" s="10"/>
    </row>
    <row r="38" spans="1:7" ht="12.75">
      <c r="A38" s="7">
        <v>12</v>
      </c>
      <c r="B38" s="16" t="s">
        <v>34</v>
      </c>
      <c r="C38" s="12">
        <v>28516</v>
      </c>
      <c r="D38" s="5">
        <v>5631.43</v>
      </c>
      <c r="E38" s="5">
        <f t="shared" si="0"/>
        <v>34147.43</v>
      </c>
      <c r="F38" s="17">
        <f t="shared" si="1"/>
        <v>0.0023080200420888958</v>
      </c>
      <c r="G38" s="10"/>
    </row>
    <row r="39" spans="1:7" ht="12.75">
      <c r="A39" s="7">
        <v>13</v>
      </c>
      <c r="B39" s="16" t="s">
        <v>35</v>
      </c>
      <c r="C39" s="12">
        <v>0</v>
      </c>
      <c r="D39" s="5">
        <v>1982.21</v>
      </c>
      <c r="E39" s="5">
        <f t="shared" si="0"/>
        <v>1982.21</v>
      </c>
      <c r="F39" s="17">
        <f t="shared" si="1"/>
        <v>0.00013397729807569794</v>
      </c>
      <c r="G39" s="10"/>
    </row>
    <row r="40" spans="1:7" ht="12.75">
      <c r="A40" s="7">
        <v>14</v>
      </c>
      <c r="B40" s="16" t="s">
        <v>36</v>
      </c>
      <c r="C40" s="12">
        <v>101681</v>
      </c>
      <c r="D40" s="5">
        <v>32656</v>
      </c>
      <c r="E40" s="5">
        <f t="shared" si="0"/>
        <v>134337</v>
      </c>
      <c r="F40" s="17">
        <f t="shared" si="1"/>
        <v>0.00907981913702132</v>
      </c>
      <c r="G40" s="10"/>
    </row>
    <row r="41" spans="1:7" ht="12.75">
      <c r="A41" s="26">
        <v>15</v>
      </c>
      <c r="B41" s="27" t="s">
        <v>37</v>
      </c>
      <c r="C41" s="28">
        <v>648707</v>
      </c>
      <c r="D41" s="29">
        <v>1258810.68</v>
      </c>
      <c r="E41" s="29">
        <f t="shared" si="0"/>
        <v>1907517.68</v>
      </c>
      <c r="F41" s="30">
        <f t="shared" si="1"/>
        <v>0.128928854560326</v>
      </c>
      <c r="G41" s="31">
        <f>F41</f>
        <v>0.128928854560326</v>
      </c>
    </row>
    <row r="42" spans="1:7" ht="12.75">
      <c r="A42" s="26">
        <v>16</v>
      </c>
      <c r="B42" s="27" t="s">
        <v>38</v>
      </c>
      <c r="C42" s="28">
        <v>840203</v>
      </c>
      <c r="D42" s="29">
        <v>1021327.41</v>
      </c>
      <c r="E42" s="29">
        <f t="shared" si="0"/>
        <v>1861530.4100000001</v>
      </c>
      <c r="F42" s="30">
        <f t="shared" si="1"/>
        <v>0.12582058138014954</v>
      </c>
      <c r="G42" s="31">
        <f>F42</f>
        <v>0.12582058138014954</v>
      </c>
    </row>
    <row r="43" spans="1:7" ht="12.75">
      <c r="A43" s="7">
        <v>17</v>
      </c>
      <c r="B43" s="16" t="s">
        <v>39</v>
      </c>
      <c r="C43" s="12">
        <v>101687</v>
      </c>
      <c r="D43" s="5">
        <v>251937.74</v>
      </c>
      <c r="E43" s="5">
        <f t="shared" si="0"/>
        <v>353624.74</v>
      </c>
      <c r="F43" s="17">
        <f t="shared" si="1"/>
        <v>0.023901446969756577</v>
      </c>
      <c r="G43" s="10"/>
    </row>
    <row r="44" spans="1:7" ht="12.75">
      <c r="A44" s="7">
        <v>18</v>
      </c>
      <c r="B44" s="16" t="s">
        <v>40</v>
      </c>
      <c r="C44" s="12">
        <v>96711</v>
      </c>
      <c r="D44" s="5">
        <v>153593.84</v>
      </c>
      <c r="E44" s="5">
        <f t="shared" si="0"/>
        <v>250304.84</v>
      </c>
      <c r="F44" s="17">
        <f t="shared" si="1"/>
        <v>0.016918069305709223</v>
      </c>
      <c r="G44" s="10"/>
    </row>
    <row r="45" spans="1:7" ht="12.75">
      <c r="A45" s="7">
        <v>19</v>
      </c>
      <c r="B45" s="16" t="s">
        <v>41</v>
      </c>
      <c r="C45" s="12">
        <v>62331</v>
      </c>
      <c r="D45" s="5">
        <v>246298.89</v>
      </c>
      <c r="E45" s="5">
        <f t="shared" si="0"/>
        <v>308629.89</v>
      </c>
      <c r="F45" s="17">
        <f t="shared" si="1"/>
        <v>0.020860251319284973</v>
      </c>
      <c r="G45" s="10"/>
    </row>
    <row r="46" spans="1:7" ht="12.75">
      <c r="A46" s="25"/>
      <c r="B46" s="20" t="s">
        <v>42</v>
      </c>
      <c r="C46" s="21">
        <f>SUM(C27:C45)</f>
        <v>7638690</v>
      </c>
      <c r="D46" s="22">
        <f>SUM(D27:D45)</f>
        <v>7156428.489999999</v>
      </c>
      <c r="E46" s="22">
        <f>SUM(E27:E45)</f>
        <v>14795118.49</v>
      </c>
      <c r="F46" s="23">
        <f>SUM(F27:F45)</f>
        <v>1.0000000000000002</v>
      </c>
      <c r="G46" s="24">
        <f>SUM(G27:G45)</f>
        <v>0.7194719614577415</v>
      </c>
    </row>
    <row r="48" ht="12.75">
      <c r="A48" t="s">
        <v>44</v>
      </c>
    </row>
    <row r="49" ht="12.75">
      <c r="A49" t="s">
        <v>45</v>
      </c>
    </row>
    <row r="52" ht="12.75">
      <c r="A52" s="32" t="s">
        <v>47</v>
      </c>
    </row>
    <row r="53" ht="12.75">
      <c r="A53" t="s">
        <v>49</v>
      </c>
    </row>
    <row r="54" ht="12.75">
      <c r="A54" t="s">
        <v>50</v>
      </c>
    </row>
    <row r="57" ht="12.75">
      <c r="A57" s="32" t="s">
        <v>48</v>
      </c>
    </row>
    <row r="58" ht="12.75">
      <c r="A58" t="s">
        <v>51</v>
      </c>
    </row>
    <row r="60" spans="1:5" ht="12.75">
      <c r="A60" t="s">
        <v>1</v>
      </c>
      <c r="B60" s="33" t="s">
        <v>54</v>
      </c>
      <c r="C60" s="33" t="s">
        <v>55</v>
      </c>
      <c r="D60" s="33" t="s">
        <v>16</v>
      </c>
      <c r="E60" s="33" t="s">
        <v>59</v>
      </c>
    </row>
    <row r="61" spans="2:5" ht="12.75">
      <c r="B61" s="4" t="s">
        <v>57</v>
      </c>
      <c r="C61" s="4" t="s">
        <v>56</v>
      </c>
      <c r="D61" s="4" t="s">
        <v>58</v>
      </c>
      <c r="E61" s="4" t="s">
        <v>19</v>
      </c>
    </row>
    <row r="62" spans="2:5" ht="12.75">
      <c r="B62" s="33">
        <v>1</v>
      </c>
      <c r="C62" s="33" t="s">
        <v>60</v>
      </c>
      <c r="D62" s="33" t="s">
        <v>62</v>
      </c>
      <c r="E62" s="17">
        <f>D28/D46</f>
        <v>0.17196731326522346</v>
      </c>
    </row>
    <row r="63" spans="2:8" ht="12.75">
      <c r="B63" s="33">
        <v>2</v>
      </c>
      <c r="C63" s="33" t="s">
        <v>60</v>
      </c>
      <c r="D63" s="33" t="s">
        <v>63</v>
      </c>
      <c r="E63" s="17">
        <f>D30/D46</f>
        <v>0.2671571514578217</v>
      </c>
      <c r="G63" s="34" t="s">
        <v>66</v>
      </c>
      <c r="H63" s="35"/>
    </row>
    <row r="64" spans="2:8" ht="12.75">
      <c r="B64" s="33">
        <v>3</v>
      </c>
      <c r="C64" s="33" t="s">
        <v>60</v>
      </c>
      <c r="D64" s="33" t="s">
        <v>64</v>
      </c>
      <c r="E64" s="17">
        <f>D41/D46</f>
        <v>0.1758992885569936</v>
      </c>
      <c r="G64" s="36"/>
      <c r="H64" s="37"/>
    </row>
    <row r="65" spans="2:5" ht="12.75">
      <c r="B65" s="33">
        <v>4</v>
      </c>
      <c r="C65" s="33" t="s">
        <v>60</v>
      </c>
      <c r="D65" s="33" t="s">
        <v>65</v>
      </c>
      <c r="E65" s="17">
        <f>D42/D46</f>
        <v>0.14271468113279506</v>
      </c>
    </row>
    <row r="66" spans="2:5" ht="12.75">
      <c r="B66" s="33">
        <v>5</v>
      </c>
      <c r="C66" s="33" t="s">
        <v>61</v>
      </c>
      <c r="D66" s="33" t="s">
        <v>62</v>
      </c>
      <c r="E66" s="17">
        <f>C28/C46</f>
        <v>0.4246933701982932</v>
      </c>
    </row>
    <row r="67" spans="2:8" ht="12.75">
      <c r="B67" s="33">
        <v>6</v>
      </c>
      <c r="C67" s="33" t="s">
        <v>61</v>
      </c>
      <c r="D67" s="33" t="s">
        <v>63</v>
      </c>
      <c r="E67" s="17">
        <f>C30/C46</f>
        <v>0.06401110661644863</v>
      </c>
      <c r="G67" s="34" t="s">
        <v>67</v>
      </c>
      <c r="H67" s="38"/>
    </row>
    <row r="68" spans="2:8" ht="12.75">
      <c r="B68" s="33">
        <v>7</v>
      </c>
      <c r="C68" s="33" t="s">
        <v>61</v>
      </c>
      <c r="D68" s="33" t="s">
        <v>64</v>
      </c>
      <c r="E68" s="17">
        <f>C41/C46</f>
        <v>0.08492385474472718</v>
      </c>
      <c r="G68" s="39"/>
      <c r="H68" s="40"/>
    </row>
    <row r="69" spans="2:5" ht="12.75">
      <c r="B69" s="33">
        <v>8</v>
      </c>
      <c r="C69" s="33" t="s">
        <v>61</v>
      </c>
      <c r="D69" s="33" t="s">
        <v>65</v>
      </c>
      <c r="E69" s="17">
        <f>C42/C46</f>
        <v>0.10999307472878203</v>
      </c>
    </row>
  </sheetData>
  <mergeCells count="2">
    <mergeCell ref="G63:H64"/>
    <mergeCell ref="G67:H68"/>
  </mergeCells>
  <printOptions/>
  <pageMargins left="0.75" right="0.75" top="1" bottom="1" header="0.5" footer="0.5"/>
  <pageSetup horizontalDpi="600" verticalDpi="600" orientation="portrait" scale="85" r:id="rId2"/>
  <headerFooter alignWithMargins="0">
    <oddFooter>&amp;R&amp;P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27" sqref="B27"/>
    </sheetView>
  </sheetViews>
  <sheetFormatPr defaultColWidth="9.140625" defaultRowHeight="12.75"/>
  <sheetData>
    <row r="1" spans="1:9" ht="18">
      <c r="A1" s="1"/>
      <c r="B1" s="1"/>
      <c r="C1" s="2" t="s">
        <v>3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ht="12.75">
      <c r="A3" t="s">
        <v>1</v>
      </c>
    </row>
    <row r="4" ht="12.75">
      <c r="A4" s="32" t="s">
        <v>68</v>
      </c>
    </row>
    <row r="5" spans="1:2" ht="12.75">
      <c r="A5" t="s">
        <v>76</v>
      </c>
      <c r="B5" t="s">
        <v>77</v>
      </c>
    </row>
    <row r="7" ht="12.75">
      <c r="A7" s="32" t="s">
        <v>69</v>
      </c>
    </row>
    <row r="8" spans="1:2" ht="12.75">
      <c r="A8" t="s">
        <v>76</v>
      </c>
      <c r="B8" t="s">
        <v>78</v>
      </c>
    </row>
    <row r="10" ht="12.75">
      <c r="A10" s="32" t="s">
        <v>70</v>
      </c>
    </row>
    <row r="11" spans="1:2" ht="12.75">
      <c r="A11" t="s">
        <v>76</v>
      </c>
      <c r="B11" t="s">
        <v>79</v>
      </c>
    </row>
    <row r="13" ht="12.75">
      <c r="A13" s="32" t="s">
        <v>71</v>
      </c>
    </row>
    <row r="14" spans="1:2" ht="12.75">
      <c r="A14" t="s">
        <v>76</v>
      </c>
      <c r="B14" t="s">
        <v>80</v>
      </c>
    </row>
    <row r="16" ht="12.75">
      <c r="A16" s="32" t="s">
        <v>72</v>
      </c>
    </row>
    <row r="17" spans="1:2" ht="12.75">
      <c r="A17" t="s">
        <v>76</v>
      </c>
      <c r="B17" t="s">
        <v>81</v>
      </c>
    </row>
    <row r="19" ht="12.75">
      <c r="A19" s="32" t="s">
        <v>73</v>
      </c>
    </row>
    <row r="20" spans="1:2" ht="12.75">
      <c r="A20" t="s">
        <v>76</v>
      </c>
      <c r="B20" t="s">
        <v>82</v>
      </c>
    </row>
    <row r="22" ht="12.75">
      <c r="A22" s="32" t="s">
        <v>74</v>
      </c>
    </row>
    <row r="23" spans="1:2" ht="12.75">
      <c r="A23" t="s">
        <v>76</v>
      </c>
      <c r="B23" t="s">
        <v>83</v>
      </c>
    </row>
    <row r="25" ht="12.75">
      <c r="A25" s="32" t="s">
        <v>75</v>
      </c>
    </row>
    <row r="26" spans="1:2" ht="12.75">
      <c r="A26" t="s">
        <v>76</v>
      </c>
      <c r="B26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Data</dc:title>
  <dc:subject>Data for Analysis</dc:subject>
  <dc:creator>Matt H. Evans</dc:creator>
  <cp:keywords/>
  <dc:description/>
  <cp:lastModifiedBy>Authorized User</cp:lastModifiedBy>
  <cp:lastPrinted>2007-10-29T14:10:05Z</cp:lastPrinted>
  <dcterms:created xsi:type="dcterms:W3CDTF">2007-10-26T16:24:38Z</dcterms:created>
  <dcterms:modified xsi:type="dcterms:W3CDTF">2008-02-04T17:03:41Z</dcterms:modified>
  <cp:category/>
  <cp:version/>
  <cp:contentType/>
  <cp:contentStatus/>
</cp:coreProperties>
</file>